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 опубликование\ОКТЯБРЬ\П 692\"/>
    </mc:Choice>
  </mc:AlternateContent>
  <bookViews>
    <workbookView xWindow="0" yWindow="0" windowWidth="14490" windowHeight="7995" activeTab="1"/>
  </bookViews>
  <sheets>
    <sheet name="индикаторы" sheetId="1" r:id="rId1"/>
    <sheet name="ресурсное" sheetId="2" r:id="rId2"/>
  </sheets>
  <definedNames>
    <definedName name="_xlnm.Print_Area" localSheetId="1">ресурсное!$A$1:$I$63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7" i="2" l="1"/>
  <c r="D54" i="2"/>
  <c r="D51" i="2"/>
  <c r="D48" i="2"/>
  <c r="D45" i="2"/>
  <c r="D42" i="2"/>
  <c r="D39" i="2"/>
  <c r="D36" i="2"/>
  <c r="D33" i="2"/>
  <c r="D27" i="2"/>
  <c r="D30" i="2"/>
  <c r="D24" i="2"/>
  <c r="D21" i="2"/>
  <c r="D18" i="2"/>
  <c r="D15" i="2"/>
  <c r="D12" i="2"/>
  <c r="D9" i="2"/>
  <c r="D6" i="2"/>
  <c r="D20" i="2" l="1"/>
  <c r="D19" i="2"/>
  <c r="D14" i="2"/>
  <c r="G12" i="2"/>
  <c r="G9" i="2"/>
  <c r="G15" i="2"/>
  <c r="D8" i="2"/>
  <c r="D13" i="2" l="1"/>
  <c r="D7" i="2" l="1"/>
  <c r="I33" i="2" l="1"/>
  <c r="H33" i="2"/>
  <c r="I30" i="2"/>
  <c r="H30" i="2"/>
  <c r="F54" i="2" l="1"/>
  <c r="E54" i="2"/>
  <c r="F51" i="2"/>
  <c r="F48" i="2" s="1"/>
  <c r="E48" i="2"/>
  <c r="E24" i="2"/>
  <c r="E18" i="2"/>
  <c r="H18" i="2" l="1"/>
</calcChain>
</file>

<file path=xl/sharedStrings.xml><?xml version="1.0" encoding="utf-8"?>
<sst xmlns="http://schemas.openxmlformats.org/spreadsheetml/2006/main" count="115" uniqueCount="59">
  <si>
    <t>№ п/п</t>
  </si>
  <si>
    <t>Наименование индикатора</t>
  </si>
  <si>
    <t>Ед. изм.</t>
  </si>
  <si>
    <t xml:space="preserve">Ответственный исполнитель </t>
  </si>
  <si>
    <t>шт.</t>
  </si>
  <si>
    <t>Показатель (индикатор)</t>
  </si>
  <si>
    <t xml:space="preserve"> </t>
  </si>
  <si>
    <t>УСР</t>
  </si>
  <si>
    <t>Отдел архитектуры</t>
  </si>
  <si>
    <t>Источник финансирования</t>
  </si>
  <si>
    <t>Всего</t>
  </si>
  <si>
    <t>Государственный бюджет РС(Я)</t>
  </si>
  <si>
    <t>Федеральный бюджет</t>
  </si>
  <si>
    <t>Местные бюджеты</t>
  </si>
  <si>
    <t xml:space="preserve">Бюджеты поселений </t>
  </si>
  <si>
    <t>Внебюджетные источники</t>
  </si>
  <si>
    <t>2.1</t>
  </si>
  <si>
    <t>Количество социальных выплат, предоставленных молодым семьям, на улучшение жилищных условий</t>
  </si>
  <si>
    <t xml:space="preserve">Приложение 1 к муниципальной программе "Обеспечение качественным жильем и повышение  качества жилищно-коммунальных услуг в Ленском районе </t>
  </si>
  <si>
    <t>кол-во</t>
  </si>
  <si>
    <t>2024</t>
  </si>
  <si>
    <t>2025</t>
  </si>
  <si>
    <t>Значения показателей</t>
  </si>
  <si>
    <t>Муниципальная программа «Обеспечение качественным жильем и повышение качества жилищно-коммунальных услуг в Ленском районе»</t>
  </si>
  <si>
    <t>Комплекс процессных мероприятий</t>
  </si>
  <si>
    <t>Объемы бюджетных ассигнований (руб)</t>
  </si>
  <si>
    <t>Ресурсное обеспечение реализации муниципальной программы "Обеспечение качественным жильем и повышение качества жилищно-коммунальных услуг в Ленском районе"</t>
  </si>
  <si>
    <t xml:space="preserve">Всего </t>
  </si>
  <si>
    <t>1.1</t>
  </si>
  <si>
    <t>Количество социальных выплат, предоставленных работникам муниципальной бюджетной сферы  на приобретение или строительство жилья</t>
  </si>
  <si>
    <t>развития</t>
  </si>
  <si>
    <t xml:space="preserve"> развития</t>
  </si>
  <si>
    <t>2026</t>
  </si>
  <si>
    <t>2027</t>
  </si>
  <si>
    <t>2028</t>
  </si>
  <si>
    <t>«Обеспечение граждан доступным и комфортным жильем» , комплекс процессных мероприятий</t>
  </si>
  <si>
    <t xml:space="preserve">Наименование структурных элементов программы </t>
  </si>
  <si>
    <t>Программа "Обеспечение качественным жильем и повышение качества жилищно-коммунальных услуг в Ленском районе"</t>
  </si>
  <si>
    <t>2</t>
  </si>
  <si>
    <t>2.2</t>
  </si>
  <si>
    <t>3.1</t>
  </si>
  <si>
    <r>
      <t xml:space="preserve">     Мероприятие 1                                       </t>
    </r>
    <r>
      <rPr>
        <b/>
        <sz val="12"/>
        <rFont val="Times New Roman"/>
        <family val="1"/>
        <charset val="204"/>
      </rPr>
      <t xml:space="preserve">Подготовка документов территориального планирования муниципальных образований         </t>
    </r>
    <r>
      <rPr>
        <b/>
        <sz val="12"/>
        <color rgb="FFFF0000"/>
        <rFont val="Times New Roman"/>
        <family val="1"/>
        <charset val="204"/>
      </rPr>
      <t xml:space="preserve">    </t>
    </r>
    <r>
      <rPr>
        <b/>
        <sz val="12"/>
        <color rgb="FF92D050"/>
        <rFont val="Times New Roman"/>
        <family val="1"/>
        <charset val="204"/>
      </rPr>
      <t xml:space="preserve"> </t>
    </r>
  </si>
  <si>
    <r>
      <t>Мероприятие 2</t>
    </r>
    <r>
      <rPr>
        <b/>
        <sz val="12"/>
        <color rgb="FFFF0000"/>
        <rFont val="Times New Roman"/>
        <family val="1"/>
        <charset val="204"/>
      </rPr>
      <t xml:space="preserve">                                                </t>
    </r>
    <r>
      <rPr>
        <b/>
        <sz val="12"/>
        <rFont val="Times New Roman"/>
        <family val="1"/>
        <charset val="204"/>
      </rPr>
      <t>Разработка проектов развития общественной инфраструктуры в целях развития и освоения территорий</t>
    </r>
    <r>
      <rPr>
        <b/>
        <sz val="12"/>
        <color rgb="FF92D050"/>
        <rFont val="Times New Roman"/>
        <family val="1"/>
        <charset val="204"/>
      </rPr>
      <t xml:space="preserve"> </t>
    </r>
  </si>
  <si>
    <t xml:space="preserve">Ведомственный проект  1 Обеспечение граждан доступным и комфортным жильем.     </t>
  </si>
  <si>
    <t>1.2</t>
  </si>
  <si>
    <t xml:space="preserve">Ведомственный проект 1. Обеспечение граждан доступным и комфортным жильем.     </t>
  </si>
  <si>
    <t xml:space="preserve">Ведомственный проект 2     Архитектурная деятельность, развитие и освоение территорий Ленского района  </t>
  </si>
  <si>
    <t xml:space="preserve">Ведомственный проект 2 .  Архитектурная деятельность, развитие и освоение территорий Ленского района </t>
  </si>
  <si>
    <t xml:space="preserve">       </t>
  </si>
  <si>
    <t>Сведения о показателях (индикаторах) муниципальной программ,  и их значениях</t>
  </si>
  <si>
    <t xml:space="preserve">Количество социальных выплат, предоставленных работникам    муниципальной бюджетной сферы на повышение качества жилищно-бытовых услуг </t>
  </si>
  <si>
    <t xml:space="preserve"> Мероприятие 1   Реализация мероприятий по обеспечению жильем молодых семей                            </t>
  </si>
  <si>
    <t xml:space="preserve">Мероприятие 1                                                Предоставление социальных выплат работникам бюджетной сферы на повышение качества жилищно-бытовых услуг </t>
  </si>
  <si>
    <t>Мероприятие 2                                         Предоставление социальных выплат на приобретение жилого помещения или строительство индивидуального жилого дома в рамках реализации мероприятия по обеспечению жильем работников муниципальной бюджетной сферы и иных бюджетных учреждений</t>
  </si>
  <si>
    <t xml:space="preserve">Приложение 2 к муниципальной программе "Обеспечение качественным жильем и повышение  качества жилищно-коммунальных услуг в Ленском районе </t>
  </si>
  <si>
    <t>Количество разработанных документов территориального планирования</t>
  </si>
  <si>
    <t>Количество разработанной проектной документации</t>
  </si>
  <si>
    <t>Начальник управления социального</t>
  </si>
  <si>
    <t>Е.К. Федорова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</si>
</sst>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;[Red]#,##0.00"/>
    <numFmt numFmtId="166" formatCode="#,##0.00_ ;\-#,##0.00\ "/>
  </numFmts>
  <fonts count="1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2"/>
      <color rgb="FF92D05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3" fillId="0" borderId="0" applyFont="0" applyFill="0" applyBorder="0" applyAlignment="0" applyProtection="0"/>
  </cellStyleXfs>
  <cellXfs count="19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0" fillId="0" borderId="0" xfId="0"/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vertical="center"/>
    </xf>
    <xf numFmtId="0" fontId="6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65" fontId="8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/>
    <xf numFmtId="0" fontId="6" fillId="0" borderId="0" xfId="0" applyFont="1" applyFill="1" applyAlignment="1"/>
    <xf numFmtId="0" fontId="7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6" fontId="8" fillId="0" borderId="1" xfId="1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Fill="1" applyBorder="1"/>
    <xf numFmtId="0" fontId="7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vertical="center"/>
    </xf>
    <xf numFmtId="43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164" fontId="11" fillId="0" borderId="1" xfId="1" applyFont="1" applyBorder="1" applyAlignment="1">
      <alignment vertical="center"/>
    </xf>
    <xf numFmtId="165" fontId="8" fillId="0" borderId="1" xfId="0" applyNumberFormat="1" applyFont="1" applyBorder="1" applyAlignment="1">
      <alignment horizontal="center" vertical="center"/>
    </xf>
    <xf numFmtId="164" fontId="8" fillId="0" borderId="1" xfId="1" applyFont="1" applyBorder="1" applyAlignment="1">
      <alignment horizontal="center" vertical="center"/>
    </xf>
    <xf numFmtId="164" fontId="8" fillId="0" borderId="1" xfId="1" applyFont="1" applyBorder="1" applyAlignment="1">
      <alignment horizontal="right" vertical="center"/>
    </xf>
    <xf numFmtId="164" fontId="12" fillId="0" borderId="1" xfId="1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164" fontId="12" fillId="2" borderId="1" xfId="1" applyFont="1" applyFill="1" applyBorder="1" applyAlignment="1">
      <alignment vertical="center"/>
    </xf>
    <xf numFmtId="164" fontId="11" fillId="2" borderId="1" xfId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164" fontId="8" fillId="2" borderId="1" xfId="1" applyFont="1" applyFill="1" applyBorder="1" applyAlignment="1">
      <alignment horizontal="center"/>
    </xf>
    <xf numFmtId="0" fontId="11" fillId="2" borderId="1" xfId="0" applyFont="1" applyFill="1" applyBorder="1"/>
    <xf numFmtId="164" fontId="8" fillId="2" borderId="1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/>
    <xf numFmtId="166" fontId="8" fillId="0" borderId="1" xfId="1" applyNumberFormat="1" applyFont="1" applyBorder="1" applyAlignment="1"/>
    <xf numFmtId="0" fontId="8" fillId="0" borderId="1" xfId="0" applyFont="1" applyBorder="1" applyAlignment="1">
      <alignment horizontal="left"/>
    </xf>
    <xf numFmtId="164" fontId="12" fillId="0" borderId="1" xfId="1" applyFont="1" applyBorder="1" applyAlignment="1">
      <alignment horizontal="left" vertical="center"/>
    </xf>
    <xf numFmtId="43" fontId="12" fillId="2" borderId="3" xfId="0" applyNumberFormat="1" applyFont="1" applyFill="1" applyBorder="1" applyAlignment="1">
      <alignment vertical="center"/>
    </xf>
    <xf numFmtId="43" fontId="11" fillId="0" borderId="1" xfId="0" applyNumberFormat="1" applyFont="1" applyBorder="1" applyAlignment="1">
      <alignment horizontal="left" vertical="center"/>
    </xf>
    <xf numFmtId="165" fontId="11" fillId="0" borderId="1" xfId="0" applyNumberFormat="1" applyFont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3" fontId="11" fillId="2" borderId="1" xfId="0" applyNumberFormat="1" applyFont="1" applyFill="1" applyBorder="1" applyAlignment="1">
      <alignment vertical="center"/>
    </xf>
    <xf numFmtId="43" fontId="12" fillId="2" borderId="1" xfId="0" applyNumberFormat="1" applyFont="1" applyFill="1" applyBorder="1" applyAlignment="1">
      <alignment vertical="center"/>
    </xf>
    <xf numFmtId="43" fontId="12" fillId="0" borderId="1" xfId="0" applyNumberFormat="1" applyFont="1" applyBorder="1"/>
    <xf numFmtId="43" fontId="12" fillId="0" borderId="1" xfId="0" applyNumberFormat="1" applyFont="1" applyFill="1" applyBorder="1"/>
    <xf numFmtId="43" fontId="11" fillId="0" borderId="1" xfId="0" applyNumberFormat="1" applyFont="1" applyFill="1" applyBorder="1" applyAlignment="1">
      <alignment vertical="center"/>
    </xf>
    <xf numFmtId="165" fontId="12" fillId="2" borderId="1" xfId="0" applyNumberFormat="1" applyFont="1" applyFill="1" applyBorder="1" applyAlignment="1">
      <alignment vertical="center"/>
    </xf>
    <xf numFmtId="165" fontId="11" fillId="2" borderId="1" xfId="0" applyNumberFormat="1" applyFont="1" applyFill="1" applyBorder="1" applyAlignment="1">
      <alignment horizontal="center" vertical="center"/>
    </xf>
    <xf numFmtId="164" fontId="11" fillId="0" borderId="1" xfId="1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/>
    </xf>
    <xf numFmtId="164" fontId="11" fillId="0" borderId="1" xfId="1" applyFont="1" applyBorder="1" applyAlignment="1">
      <alignment horizontal="right" vertical="center"/>
    </xf>
    <xf numFmtId="164" fontId="12" fillId="0" borderId="1" xfId="1" applyFont="1" applyBorder="1" applyAlignment="1">
      <alignment horizontal="center" vertical="center"/>
    </xf>
    <xf numFmtId="164" fontId="11" fillId="0" borderId="1" xfId="1" applyFont="1" applyBorder="1" applyAlignment="1">
      <alignment horizontal="center" vertical="center"/>
    </xf>
    <xf numFmtId="164" fontId="12" fillId="2" borderId="1" xfId="1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/>
    </xf>
    <xf numFmtId="4" fontId="16" fillId="0" borderId="1" xfId="0" applyNumberFormat="1" applyFont="1" applyFill="1" applyBorder="1" applyAlignment="1">
      <alignment horizontal="center" vertical="center"/>
    </xf>
    <xf numFmtId="164" fontId="16" fillId="2" borderId="1" xfId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left" vertical="center"/>
    </xf>
    <xf numFmtId="0" fontId="0" fillId="2" borderId="0" xfId="0" applyFill="1"/>
    <xf numFmtId="43" fontId="16" fillId="2" borderId="1" xfId="0" applyNumberFormat="1" applyFont="1" applyFill="1" applyBorder="1" applyAlignment="1">
      <alignment vertical="center"/>
    </xf>
    <xf numFmtId="165" fontId="16" fillId="2" borderId="1" xfId="0" applyNumberFormat="1" applyFont="1" applyFill="1" applyBorder="1" applyAlignment="1">
      <alignment horizontal="center" vertical="center"/>
    </xf>
    <xf numFmtId="4" fontId="16" fillId="2" borderId="1" xfId="0" applyNumberFormat="1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left" vertical="center"/>
    </xf>
    <xf numFmtId="165" fontId="17" fillId="2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/>
    <xf numFmtId="4" fontId="11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3" fillId="0" borderId="6" xfId="0" applyFont="1" applyBorder="1"/>
    <xf numFmtId="0" fontId="3" fillId="0" borderId="1" xfId="0" applyFont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/>
    <xf numFmtId="4" fontId="12" fillId="0" borderId="1" xfId="0" applyNumberFormat="1" applyFont="1" applyBorder="1" applyAlignment="1">
      <alignment horizontal="center"/>
    </xf>
    <xf numFmtId="4" fontId="11" fillId="0" borderId="1" xfId="0" applyNumberFormat="1" applyFont="1" applyBorder="1"/>
    <xf numFmtId="4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5" fillId="0" borderId="7" xfId="0" applyFont="1" applyBorder="1" applyAlignment="1"/>
    <xf numFmtId="0" fontId="4" fillId="0" borderId="7" xfId="0" applyFont="1" applyBorder="1" applyAlignment="1"/>
    <xf numFmtId="0" fontId="4" fillId="0" borderId="0" xfId="0" applyFont="1" applyBorder="1" applyAlignment="1"/>
    <xf numFmtId="0" fontId="2" fillId="0" borderId="0" xfId="0" applyFont="1" applyAlignment="1"/>
    <xf numFmtId="0" fontId="0" fillId="0" borderId="0" xfId="0" applyAlignme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12" fillId="0" borderId="0" xfId="0" applyFont="1" applyAlignment="1"/>
    <xf numFmtId="0" fontId="2" fillId="0" borderId="0" xfId="0" applyFont="1" applyAlignment="1">
      <alignment wrapText="1"/>
    </xf>
    <xf numFmtId="49" fontId="12" fillId="0" borderId="9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0" fillId="0" borderId="14" xfId="0" applyBorder="1" applyAlignment="1"/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Fill="1" applyAlignment="1">
      <alignment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zoomScale="75" zoomScaleNormal="75" zoomScaleSheetLayoutView="75" workbookViewId="0">
      <selection activeCell="H12" sqref="H12"/>
    </sheetView>
  </sheetViews>
  <sheetFormatPr defaultColWidth="9.140625" defaultRowHeight="18.75" x14ac:dyDescent="0.3"/>
  <cols>
    <col min="1" max="1" width="7.5703125" style="4" customWidth="1"/>
    <col min="2" max="2" width="41.5703125" style="4" customWidth="1"/>
    <col min="3" max="3" width="9.140625" style="4"/>
    <col min="4" max="4" width="22.140625" style="4" customWidth="1"/>
    <col min="5" max="6" width="12.28515625" style="4" customWidth="1"/>
    <col min="7" max="7" width="10" style="4" customWidth="1"/>
    <col min="8" max="8" width="9.7109375" style="4" customWidth="1"/>
    <col min="9" max="9" width="10.140625" style="4" customWidth="1"/>
    <col min="10" max="16384" width="9.140625" style="4"/>
  </cols>
  <sheetData>
    <row r="1" spans="1:10" ht="51" customHeight="1" x14ac:dyDescent="0.3">
      <c r="A1" s="3"/>
      <c r="B1" s="13"/>
      <c r="C1" s="14"/>
      <c r="D1" s="130" t="s">
        <v>18</v>
      </c>
      <c r="E1" s="131"/>
      <c r="F1" s="131"/>
      <c r="G1" s="131"/>
      <c r="H1" s="131"/>
      <c r="I1" s="131"/>
    </row>
    <row r="2" spans="1:10" ht="39" customHeight="1" x14ac:dyDescent="0.3">
      <c r="B2" s="148" t="s">
        <v>49</v>
      </c>
      <c r="C2" s="131"/>
      <c r="D2" s="131"/>
      <c r="E2" s="131"/>
      <c r="F2" s="131"/>
      <c r="G2" s="131"/>
      <c r="H2" s="131"/>
      <c r="I2" s="131"/>
    </row>
    <row r="3" spans="1:10" ht="20.25" customHeight="1" x14ac:dyDescent="0.3">
      <c r="B3" s="1"/>
      <c r="C3" s="1"/>
      <c r="D3" s="138" t="s">
        <v>48</v>
      </c>
      <c r="E3" s="139"/>
      <c r="F3" s="139"/>
      <c r="G3" s="1"/>
      <c r="H3" s="6"/>
      <c r="I3" s="6"/>
    </row>
    <row r="4" spans="1:10" ht="24" customHeight="1" x14ac:dyDescent="0.3">
      <c r="A4" s="2"/>
      <c r="C4" s="135"/>
      <c r="D4" s="136"/>
      <c r="E4" s="137"/>
      <c r="F4" s="137"/>
      <c r="G4" s="137"/>
    </row>
    <row r="5" spans="1:10" x14ac:dyDescent="0.3">
      <c r="A5" s="134" t="s">
        <v>0</v>
      </c>
      <c r="B5" s="134" t="s">
        <v>1</v>
      </c>
      <c r="C5" s="134" t="s">
        <v>2</v>
      </c>
      <c r="D5" s="127" t="s">
        <v>3</v>
      </c>
      <c r="E5" s="140" t="s">
        <v>22</v>
      </c>
      <c r="F5" s="141"/>
      <c r="G5" s="141"/>
      <c r="H5" s="142"/>
      <c r="I5" s="142"/>
      <c r="J5" s="107"/>
    </row>
    <row r="6" spans="1:10" x14ac:dyDescent="0.3">
      <c r="A6" s="134"/>
      <c r="B6" s="134"/>
      <c r="C6" s="134"/>
      <c r="D6" s="134"/>
      <c r="E6" s="20">
        <v>2024</v>
      </c>
      <c r="F6" s="20">
        <v>2025</v>
      </c>
      <c r="G6" s="20">
        <v>2026</v>
      </c>
      <c r="H6" s="21">
        <v>2027</v>
      </c>
      <c r="I6" s="21">
        <v>2028</v>
      </c>
      <c r="J6" s="116">
        <v>2029</v>
      </c>
    </row>
    <row r="7" spans="1:10" x14ac:dyDescent="0.3">
      <c r="A7" s="19">
        <v>1</v>
      </c>
      <c r="B7" s="19">
        <v>2</v>
      </c>
      <c r="C7" s="19">
        <v>3</v>
      </c>
      <c r="D7" s="19">
        <v>4</v>
      </c>
      <c r="E7" s="22">
        <v>5</v>
      </c>
      <c r="F7" s="23">
        <v>6</v>
      </c>
      <c r="G7" s="23">
        <v>7</v>
      </c>
      <c r="H7" s="22">
        <v>8</v>
      </c>
      <c r="I7" s="22">
        <v>9</v>
      </c>
      <c r="J7" s="22">
        <v>10</v>
      </c>
    </row>
    <row r="8" spans="1:10" ht="57" customHeight="1" x14ac:dyDescent="0.3">
      <c r="A8" s="127" t="s">
        <v>23</v>
      </c>
      <c r="B8" s="128"/>
      <c r="C8" s="128"/>
      <c r="D8" s="128"/>
      <c r="E8" s="128"/>
      <c r="F8" s="128"/>
      <c r="G8" s="128"/>
      <c r="H8" s="128"/>
      <c r="I8" s="128"/>
      <c r="J8" s="129"/>
    </row>
    <row r="9" spans="1:10" ht="33" customHeight="1" x14ac:dyDescent="0.3">
      <c r="A9" s="127" t="s">
        <v>35</v>
      </c>
      <c r="B9" s="128"/>
      <c r="C9" s="128"/>
      <c r="D9" s="128"/>
      <c r="E9" s="128"/>
      <c r="F9" s="128"/>
      <c r="G9" s="128"/>
      <c r="H9" s="128"/>
      <c r="I9" s="128"/>
      <c r="J9" s="129"/>
    </row>
    <row r="10" spans="1:10" ht="102" customHeight="1" x14ac:dyDescent="0.3">
      <c r="A10" s="112">
        <v>1</v>
      </c>
      <c r="B10" s="113" t="s">
        <v>50</v>
      </c>
      <c r="C10" s="112" t="s">
        <v>4</v>
      </c>
      <c r="D10" s="112" t="s">
        <v>7</v>
      </c>
      <c r="E10" s="114">
        <v>7</v>
      </c>
      <c r="F10" s="114">
        <v>12</v>
      </c>
      <c r="G10" s="114">
        <v>7</v>
      </c>
      <c r="H10" s="114">
        <v>12</v>
      </c>
      <c r="I10" s="114">
        <v>12</v>
      </c>
      <c r="J10" s="117">
        <v>12</v>
      </c>
    </row>
    <row r="11" spans="1:10" ht="39" customHeight="1" x14ac:dyDescent="0.3">
      <c r="A11" s="143" t="s">
        <v>45</v>
      </c>
      <c r="B11" s="144"/>
      <c r="C11" s="144"/>
      <c r="D11" s="144"/>
      <c r="E11" s="144"/>
      <c r="F11" s="144"/>
      <c r="G11" s="144"/>
      <c r="H11" s="144"/>
      <c r="I11" s="145"/>
      <c r="J11" s="107"/>
    </row>
    <row r="12" spans="1:10" ht="107.25" customHeight="1" x14ac:dyDescent="0.3">
      <c r="A12" s="115">
        <v>1</v>
      </c>
      <c r="B12" s="110" t="s">
        <v>29</v>
      </c>
      <c r="C12" s="109" t="s">
        <v>4</v>
      </c>
      <c r="D12" s="109" t="s">
        <v>7</v>
      </c>
      <c r="E12" s="111">
        <v>8</v>
      </c>
      <c r="F12" s="111">
        <v>8</v>
      </c>
      <c r="G12" s="111">
        <v>5</v>
      </c>
      <c r="H12" s="111">
        <v>8</v>
      </c>
      <c r="I12" s="111">
        <v>8</v>
      </c>
      <c r="J12" s="117">
        <v>8</v>
      </c>
    </row>
    <row r="13" spans="1:10" ht="61.5" customHeight="1" x14ac:dyDescent="0.3">
      <c r="A13" s="47">
        <v>2</v>
      </c>
      <c r="B13" s="24" t="s">
        <v>17</v>
      </c>
      <c r="C13" s="19" t="s">
        <v>4</v>
      </c>
      <c r="D13" s="19" t="s">
        <v>7</v>
      </c>
      <c r="E13" s="5">
        <v>28</v>
      </c>
      <c r="F13" s="5">
        <v>23</v>
      </c>
      <c r="G13" s="5">
        <v>30</v>
      </c>
      <c r="H13" s="5">
        <v>30</v>
      </c>
      <c r="I13" s="5">
        <v>30</v>
      </c>
      <c r="J13" s="117">
        <v>30</v>
      </c>
    </row>
    <row r="14" spans="1:10" ht="33" customHeight="1" x14ac:dyDescent="0.3">
      <c r="A14" s="127" t="s">
        <v>47</v>
      </c>
      <c r="B14" s="128"/>
      <c r="C14" s="128"/>
      <c r="D14" s="128"/>
      <c r="E14" s="128"/>
      <c r="F14" s="128"/>
      <c r="G14" s="128"/>
      <c r="H14" s="128"/>
      <c r="I14" s="128"/>
      <c r="J14" s="129"/>
    </row>
    <row r="15" spans="1:10" x14ac:dyDescent="0.3">
      <c r="A15" s="7" t="s">
        <v>6</v>
      </c>
      <c r="B15" s="7" t="s">
        <v>5</v>
      </c>
      <c r="C15" s="8"/>
      <c r="D15" s="7"/>
      <c r="E15" s="9"/>
      <c r="F15" s="10"/>
      <c r="G15" s="10"/>
      <c r="H15" s="118"/>
      <c r="I15" s="118"/>
      <c r="J15" s="108"/>
    </row>
    <row r="16" spans="1:10" ht="56.25" x14ac:dyDescent="0.3">
      <c r="A16" s="7">
        <v>1</v>
      </c>
      <c r="B16" s="18" t="s">
        <v>55</v>
      </c>
      <c r="C16" s="17" t="s">
        <v>19</v>
      </c>
      <c r="D16" s="17" t="s">
        <v>8</v>
      </c>
      <c r="E16" s="55">
        <v>9</v>
      </c>
      <c r="F16" s="55">
        <v>7</v>
      </c>
      <c r="G16" s="5">
        <v>5</v>
      </c>
      <c r="H16" s="56">
        <v>1</v>
      </c>
      <c r="I16" s="56">
        <v>1</v>
      </c>
      <c r="J16" s="117">
        <v>1</v>
      </c>
    </row>
    <row r="17" spans="1:10" ht="37.5" x14ac:dyDescent="0.3">
      <c r="A17" s="19">
        <v>2</v>
      </c>
      <c r="B17" s="11" t="s">
        <v>56</v>
      </c>
      <c r="C17" s="19" t="s">
        <v>19</v>
      </c>
      <c r="D17" s="19" t="s">
        <v>8</v>
      </c>
      <c r="E17" s="55">
        <v>5</v>
      </c>
      <c r="F17" s="57">
        <v>7</v>
      </c>
      <c r="G17" s="5">
        <v>1</v>
      </c>
      <c r="H17" s="55">
        <v>1</v>
      </c>
      <c r="I17" s="56">
        <v>1</v>
      </c>
      <c r="J17" s="117">
        <v>1</v>
      </c>
    </row>
    <row r="18" spans="1:10" x14ac:dyDescent="0.3">
      <c r="A18" s="59"/>
      <c r="B18" s="60"/>
      <c r="C18" s="59"/>
      <c r="D18" s="59"/>
      <c r="E18" s="61"/>
      <c r="F18" s="61"/>
      <c r="G18" s="61"/>
      <c r="H18" s="63"/>
      <c r="I18" s="62"/>
    </row>
    <row r="19" spans="1:10" x14ac:dyDescent="0.3">
      <c r="A19" s="59"/>
      <c r="B19" s="103" t="s">
        <v>57</v>
      </c>
      <c r="C19" s="103"/>
      <c r="D19" s="103"/>
      <c r="E19" s="66"/>
      <c r="F19" s="66"/>
      <c r="G19" s="66"/>
      <c r="H19" s="67"/>
      <c r="I19" s="67"/>
    </row>
    <row r="20" spans="1:10" x14ac:dyDescent="0.3">
      <c r="A20" s="59"/>
      <c r="B20" s="64" t="s">
        <v>30</v>
      </c>
      <c r="C20" s="65"/>
      <c r="D20" s="65"/>
      <c r="E20" s="66"/>
      <c r="F20" s="66"/>
      <c r="G20" s="66"/>
      <c r="H20" s="146" t="s">
        <v>58</v>
      </c>
      <c r="I20" s="147"/>
    </row>
    <row r="21" spans="1:10" x14ac:dyDescent="0.3">
      <c r="B21" s="132"/>
      <c r="C21" s="133"/>
      <c r="D21" s="133"/>
    </row>
  </sheetData>
  <mergeCells count="15">
    <mergeCell ref="A9:J9"/>
    <mergeCell ref="A8:J8"/>
    <mergeCell ref="D1:I1"/>
    <mergeCell ref="B21:D21"/>
    <mergeCell ref="C5:C6"/>
    <mergeCell ref="D5:D6"/>
    <mergeCell ref="C4:G4"/>
    <mergeCell ref="D3:F3"/>
    <mergeCell ref="A5:A6"/>
    <mergeCell ref="B5:B6"/>
    <mergeCell ref="E5:I5"/>
    <mergeCell ref="A11:I11"/>
    <mergeCell ref="H20:I20"/>
    <mergeCell ref="B2:I2"/>
    <mergeCell ref="A14:J14"/>
  </mergeCells>
  <pageMargins left="0" right="0" top="0" bottom="0" header="0" footer="0"/>
  <pageSetup paperSize="9" scale="70" orientation="portrait" r:id="rId1"/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topLeftCell="A19" zoomScale="83" zoomScaleNormal="83" zoomScaleSheetLayoutView="83" workbookViewId="0">
      <selection activeCell="J33" sqref="J33"/>
    </sheetView>
  </sheetViews>
  <sheetFormatPr defaultRowHeight="15" x14ac:dyDescent="0.25"/>
  <cols>
    <col min="1" max="1" width="7.140625" customWidth="1"/>
    <col min="2" max="2" width="36" customWidth="1"/>
    <col min="3" max="3" width="18.85546875" customWidth="1"/>
    <col min="4" max="4" width="18.7109375" customWidth="1"/>
    <col min="5" max="5" width="17.85546875" customWidth="1"/>
    <col min="6" max="6" width="17.7109375" customWidth="1"/>
    <col min="7" max="7" width="18.140625" customWidth="1"/>
    <col min="8" max="8" width="18.28515625" style="28" customWidth="1"/>
    <col min="9" max="9" width="18.7109375" customWidth="1"/>
    <col min="10" max="10" width="18.28515625" style="122" customWidth="1"/>
  </cols>
  <sheetData>
    <row r="1" spans="1:10" ht="53.25" customHeight="1" x14ac:dyDescent="0.25">
      <c r="A1" s="12"/>
      <c r="B1" s="12"/>
      <c r="C1" s="12"/>
      <c r="D1" s="12"/>
      <c r="E1" s="26"/>
      <c r="F1" s="27"/>
      <c r="G1" s="180" t="s">
        <v>54</v>
      </c>
      <c r="H1" s="180"/>
      <c r="I1" s="180"/>
    </row>
    <row r="2" spans="1:10" ht="34.5" customHeight="1" x14ac:dyDescent="0.25">
      <c r="A2" s="12"/>
      <c r="B2" s="182" t="s">
        <v>26</v>
      </c>
      <c r="C2" s="182"/>
      <c r="D2" s="182"/>
      <c r="E2" s="183"/>
      <c r="F2" s="183"/>
      <c r="G2" s="183"/>
      <c r="H2" s="183"/>
      <c r="I2" s="183"/>
    </row>
    <row r="3" spans="1:10" ht="16.5" thickBot="1" x14ac:dyDescent="0.3">
      <c r="A3" s="12"/>
      <c r="B3" s="15"/>
      <c r="C3" s="15"/>
      <c r="D3" s="15"/>
      <c r="E3" s="16"/>
      <c r="F3" s="16"/>
      <c r="G3" s="16"/>
      <c r="H3" s="29"/>
    </row>
    <row r="4" spans="1:10" s="12" customFormat="1" ht="15" customHeight="1" x14ac:dyDescent="0.25">
      <c r="A4" s="169"/>
      <c r="B4" s="184" t="s">
        <v>36</v>
      </c>
      <c r="C4" s="171" t="s">
        <v>9</v>
      </c>
      <c r="D4" s="185" t="s">
        <v>27</v>
      </c>
      <c r="E4" s="188" t="s">
        <v>25</v>
      </c>
      <c r="F4" s="189"/>
      <c r="G4" s="189"/>
      <c r="H4" s="189"/>
      <c r="I4" s="189"/>
      <c r="J4" s="190"/>
    </row>
    <row r="5" spans="1:10" ht="39" customHeight="1" x14ac:dyDescent="0.25">
      <c r="A5" s="170"/>
      <c r="B5" s="173"/>
      <c r="C5" s="172"/>
      <c r="D5" s="156"/>
      <c r="E5" s="119" t="s">
        <v>20</v>
      </c>
      <c r="F5" s="120" t="s">
        <v>21</v>
      </c>
      <c r="G5" s="120" t="s">
        <v>32</v>
      </c>
      <c r="H5" s="121" t="s">
        <v>33</v>
      </c>
      <c r="I5" s="31" t="s">
        <v>34</v>
      </c>
      <c r="J5" s="106">
        <v>2029</v>
      </c>
    </row>
    <row r="6" spans="1:10" ht="15.75" x14ac:dyDescent="0.25">
      <c r="A6" s="161"/>
      <c r="B6" s="179" t="s">
        <v>37</v>
      </c>
      <c r="C6" s="35" t="s">
        <v>10</v>
      </c>
      <c r="D6" s="71">
        <f>E6+F6+G6+H6+I6+J6</f>
        <v>354485012.28999996</v>
      </c>
      <c r="E6" s="71">
        <v>68176310</v>
      </c>
      <c r="F6" s="71">
        <v>69319857.409999996</v>
      </c>
      <c r="G6" s="71">
        <v>66988844.880000003</v>
      </c>
      <c r="H6" s="71">
        <v>49000000</v>
      </c>
      <c r="I6" s="78">
        <v>50000000</v>
      </c>
      <c r="J6" s="123">
        <v>51000000</v>
      </c>
    </row>
    <row r="7" spans="1:10" ht="31.5" x14ac:dyDescent="0.25">
      <c r="A7" s="161"/>
      <c r="B7" s="179"/>
      <c r="C7" s="30" t="s">
        <v>11</v>
      </c>
      <c r="D7" s="40">
        <f t="shared" ref="D7" si="0">SUM(E7:I7)</f>
        <v>5883723.9399999995</v>
      </c>
      <c r="E7" s="77">
        <v>2693816.03</v>
      </c>
      <c r="F7" s="40">
        <v>1780398.77</v>
      </c>
      <c r="G7" s="104">
        <v>1409509.14</v>
      </c>
      <c r="H7" s="85"/>
      <c r="I7" s="40"/>
      <c r="J7" s="36"/>
    </row>
    <row r="8" spans="1:10" ht="31.5" x14ac:dyDescent="0.25">
      <c r="A8" s="161"/>
      <c r="B8" s="179"/>
      <c r="C8" s="30" t="s">
        <v>12</v>
      </c>
      <c r="D8" s="40">
        <f>E8+F8+G8</f>
        <v>39218657.489999995</v>
      </c>
      <c r="E8" s="40">
        <v>10042470.279999999</v>
      </c>
      <c r="F8" s="40">
        <v>10449851.470000001</v>
      </c>
      <c r="G8" s="72">
        <v>18726335.739999998</v>
      </c>
      <c r="H8" s="40"/>
      <c r="I8" s="40"/>
      <c r="J8" s="36"/>
    </row>
    <row r="9" spans="1:10" ht="31.5" x14ac:dyDescent="0.25">
      <c r="A9" s="161"/>
      <c r="B9" s="179"/>
      <c r="C9" s="30" t="s">
        <v>13</v>
      </c>
      <c r="D9" s="40">
        <f>SUM(E9:J9)</f>
        <v>309382630.86000001</v>
      </c>
      <c r="E9" s="40">
        <v>55440023.689999998</v>
      </c>
      <c r="F9" s="40">
        <v>57089607.170000002</v>
      </c>
      <c r="G9" s="72">
        <f>G15+G33+G51</f>
        <v>46853000</v>
      </c>
      <c r="H9" s="40">
        <v>49000000</v>
      </c>
      <c r="I9" s="40">
        <v>50000000</v>
      </c>
      <c r="J9" s="104">
        <v>51000000</v>
      </c>
    </row>
    <row r="10" spans="1:10" ht="31.5" x14ac:dyDescent="0.25">
      <c r="A10" s="161"/>
      <c r="B10" s="179"/>
      <c r="C10" s="30" t="s">
        <v>14</v>
      </c>
      <c r="D10" s="69"/>
      <c r="E10" s="41"/>
      <c r="F10" s="41"/>
      <c r="G10" s="69"/>
      <c r="H10" s="33"/>
      <c r="I10" s="41"/>
      <c r="J10" s="36"/>
    </row>
    <row r="11" spans="1:10" ht="31.5" x14ac:dyDescent="0.25">
      <c r="A11" s="161"/>
      <c r="B11" s="179"/>
      <c r="C11" s="30" t="s">
        <v>15</v>
      </c>
      <c r="D11" s="69"/>
      <c r="E11" s="41"/>
      <c r="F11" s="41"/>
      <c r="G11" s="69"/>
      <c r="H11" s="33"/>
      <c r="I11" s="41"/>
      <c r="J11" s="36"/>
    </row>
    <row r="12" spans="1:10" s="12" customFormat="1" ht="15.75" x14ac:dyDescent="0.25">
      <c r="A12" s="176">
        <v>1</v>
      </c>
      <c r="B12" s="173" t="s">
        <v>43</v>
      </c>
      <c r="C12" s="35" t="s">
        <v>10</v>
      </c>
      <c r="D12" s="46">
        <f>E12+F12+G12+H12+I12+J12</f>
        <v>296613931.00999999</v>
      </c>
      <c r="E12" s="48">
        <v>57417680.93</v>
      </c>
      <c r="F12" s="48">
        <v>53560405.200000003</v>
      </c>
      <c r="G12" s="70">
        <f>G13+G14+G15</f>
        <v>56635844.879999995</v>
      </c>
      <c r="H12" s="46">
        <v>42000000</v>
      </c>
      <c r="I12" s="46">
        <v>43000000</v>
      </c>
      <c r="J12" s="125">
        <v>44000000</v>
      </c>
    </row>
    <row r="13" spans="1:10" s="12" customFormat="1" ht="31.5" x14ac:dyDescent="0.25">
      <c r="A13" s="177"/>
      <c r="B13" s="174"/>
      <c r="C13" s="76" t="s">
        <v>11</v>
      </c>
      <c r="D13" s="105">
        <f t="shared" ref="D13" si="1">SUM(E13:I13)</f>
        <v>5883723.9399999995</v>
      </c>
      <c r="E13" s="101">
        <v>2693816.03</v>
      </c>
      <c r="F13" s="40">
        <v>1780398.77</v>
      </c>
      <c r="G13" s="104">
        <v>1409509.14</v>
      </c>
      <c r="H13" s="37"/>
      <c r="I13" s="42"/>
      <c r="J13" s="36"/>
    </row>
    <row r="14" spans="1:10" s="12" customFormat="1" ht="31.5" x14ac:dyDescent="0.25">
      <c r="A14" s="177"/>
      <c r="B14" s="174"/>
      <c r="C14" s="76" t="s">
        <v>12</v>
      </c>
      <c r="D14" s="105">
        <f>E14+F14+G14</f>
        <v>39218657.489999995</v>
      </c>
      <c r="E14" s="101">
        <v>10042470.279999999</v>
      </c>
      <c r="F14" s="40">
        <v>10449851.470000001</v>
      </c>
      <c r="G14" s="104">
        <v>18726335.739999998</v>
      </c>
      <c r="H14" s="37"/>
      <c r="I14" s="42"/>
      <c r="J14" s="36"/>
    </row>
    <row r="15" spans="1:10" s="12" customFormat="1" ht="31.5" x14ac:dyDescent="0.25">
      <c r="A15" s="177"/>
      <c r="B15" s="174"/>
      <c r="C15" s="76" t="s">
        <v>13</v>
      </c>
      <c r="D15" s="42">
        <f>E15+F15+G15+H15+I15+J15</f>
        <v>251511549.57999998</v>
      </c>
      <c r="E15" s="49">
        <v>44681394.619999997</v>
      </c>
      <c r="F15" s="49">
        <v>41330154.960000001</v>
      </c>
      <c r="G15" s="84">
        <f>G21+G27</f>
        <v>36500000</v>
      </c>
      <c r="H15" s="42">
        <v>42000000</v>
      </c>
      <c r="I15" s="42">
        <v>43000000</v>
      </c>
      <c r="J15" s="104">
        <v>44000000</v>
      </c>
    </row>
    <row r="16" spans="1:10" s="12" customFormat="1" ht="31.5" x14ac:dyDescent="0.25">
      <c r="A16" s="177"/>
      <c r="B16" s="174"/>
      <c r="C16" s="76" t="s">
        <v>14</v>
      </c>
      <c r="D16" s="45"/>
      <c r="E16" s="42"/>
      <c r="F16" s="42"/>
      <c r="G16" s="36"/>
      <c r="H16" s="37"/>
      <c r="I16" s="42"/>
      <c r="J16" s="36"/>
    </row>
    <row r="17" spans="1:10" s="12" customFormat="1" ht="31.5" x14ac:dyDescent="0.25">
      <c r="A17" s="178"/>
      <c r="B17" s="175"/>
      <c r="C17" s="76" t="s">
        <v>15</v>
      </c>
      <c r="D17" s="45"/>
      <c r="E17" s="42"/>
      <c r="F17" s="42"/>
      <c r="G17" s="36"/>
      <c r="H17" s="37"/>
      <c r="I17" s="42"/>
      <c r="J17" s="36"/>
    </row>
    <row r="18" spans="1:10" s="12" customFormat="1" ht="15.75" x14ac:dyDescent="0.25">
      <c r="A18" s="152" t="s">
        <v>28</v>
      </c>
      <c r="B18" s="155" t="s">
        <v>51</v>
      </c>
      <c r="C18" s="35" t="s">
        <v>10</v>
      </c>
      <c r="D18" s="46">
        <f>E18+F18+G18+H18+I18+J18</f>
        <v>230613931.00999999</v>
      </c>
      <c r="E18" s="48">
        <f t="shared" ref="E18" si="2">SUM(E19:E23)</f>
        <v>45417680.93</v>
      </c>
      <c r="F18" s="48">
        <v>43060405.200000003</v>
      </c>
      <c r="G18" s="70">
        <v>49135844.880000003</v>
      </c>
      <c r="H18" s="70">
        <f t="shared" ref="H18" si="3">SUM(H19:H23)</f>
        <v>30000000</v>
      </c>
      <c r="I18" s="70">
        <v>31000000</v>
      </c>
      <c r="J18" s="125">
        <v>32000000</v>
      </c>
    </row>
    <row r="19" spans="1:10" s="12" customFormat="1" ht="31.5" x14ac:dyDescent="0.25">
      <c r="A19" s="153"/>
      <c r="B19" s="156"/>
      <c r="C19" s="38" t="s">
        <v>11</v>
      </c>
      <c r="D19" s="70">
        <f>E19+F19+G19</f>
        <v>5883723.9399999995</v>
      </c>
      <c r="E19" s="49">
        <v>2693816.03</v>
      </c>
      <c r="F19" s="42">
        <v>1780398.77</v>
      </c>
      <c r="G19" s="104">
        <v>1409509.14</v>
      </c>
      <c r="H19" s="37"/>
      <c r="I19" s="42"/>
      <c r="J19" s="36"/>
    </row>
    <row r="20" spans="1:10" s="12" customFormat="1" ht="31.5" x14ac:dyDescent="0.25">
      <c r="A20" s="153"/>
      <c r="B20" s="156"/>
      <c r="C20" s="38" t="s">
        <v>12</v>
      </c>
      <c r="D20" s="70">
        <f>E20+F20+G20</f>
        <v>39218657.489999995</v>
      </c>
      <c r="E20" s="49">
        <v>10042470.279999999</v>
      </c>
      <c r="F20" s="42">
        <v>10449851.470000001</v>
      </c>
      <c r="G20" s="104">
        <v>18726335.739999998</v>
      </c>
      <c r="H20" s="37"/>
      <c r="I20" s="42"/>
      <c r="J20" s="36"/>
    </row>
    <row r="21" spans="1:10" s="12" customFormat="1" ht="31.5" x14ac:dyDescent="0.25">
      <c r="A21" s="153"/>
      <c r="B21" s="156"/>
      <c r="C21" s="38" t="s">
        <v>13</v>
      </c>
      <c r="D21" s="84">
        <f>SUM(E21:J21)</f>
        <v>185511549.57999998</v>
      </c>
      <c r="E21" s="49">
        <v>32681394.620000001</v>
      </c>
      <c r="F21" s="42">
        <v>30830154.960000001</v>
      </c>
      <c r="G21" s="73">
        <v>29000000</v>
      </c>
      <c r="H21" s="74">
        <v>30000000</v>
      </c>
      <c r="I21" s="42">
        <v>31000000</v>
      </c>
      <c r="J21" s="104">
        <v>32000000</v>
      </c>
    </row>
    <row r="22" spans="1:10" s="12" customFormat="1" ht="31.5" x14ac:dyDescent="0.25">
      <c r="A22" s="153"/>
      <c r="B22" s="156"/>
      <c r="C22" s="38" t="s">
        <v>14</v>
      </c>
      <c r="D22" s="45"/>
      <c r="E22" s="42"/>
      <c r="F22" s="42"/>
      <c r="G22" s="36"/>
      <c r="H22" s="37"/>
      <c r="I22" s="42"/>
      <c r="J22" s="36"/>
    </row>
    <row r="23" spans="1:10" s="12" customFormat="1" ht="31.5" x14ac:dyDescent="0.25">
      <c r="A23" s="154"/>
      <c r="B23" s="156"/>
      <c r="C23" s="38" t="s">
        <v>15</v>
      </c>
      <c r="D23" s="45"/>
      <c r="E23" s="42"/>
      <c r="F23" s="42"/>
      <c r="G23" s="36"/>
      <c r="H23" s="37"/>
      <c r="I23" s="42"/>
      <c r="J23" s="36"/>
    </row>
    <row r="24" spans="1:10" s="12" customFormat="1" ht="15.75" customHeight="1" x14ac:dyDescent="0.25">
      <c r="A24" s="152" t="s">
        <v>44</v>
      </c>
      <c r="B24" s="173" t="s">
        <v>53</v>
      </c>
      <c r="C24" s="35" t="s">
        <v>10</v>
      </c>
      <c r="D24" s="46">
        <f>SUM(E24:J24)</f>
        <v>66000000</v>
      </c>
      <c r="E24" s="94">
        <f t="shared" ref="E24" si="4">SUM(E25:E29)</f>
        <v>12000000</v>
      </c>
      <c r="F24" s="48">
        <v>10500000</v>
      </c>
      <c r="G24" s="46">
        <v>7500000</v>
      </c>
      <c r="H24" s="46">
        <v>12000000</v>
      </c>
      <c r="I24" s="46">
        <v>12000000</v>
      </c>
      <c r="J24" s="123">
        <v>12000000</v>
      </c>
    </row>
    <row r="25" spans="1:10" s="12" customFormat="1" ht="31.5" x14ac:dyDescent="0.25">
      <c r="A25" s="153"/>
      <c r="B25" s="174"/>
      <c r="C25" s="38" t="s">
        <v>11</v>
      </c>
      <c r="D25" s="45"/>
      <c r="E25" s="42"/>
      <c r="F25" s="42"/>
      <c r="G25" s="36"/>
      <c r="H25" s="37"/>
      <c r="I25" s="42"/>
      <c r="J25" s="36"/>
    </row>
    <row r="26" spans="1:10" s="12" customFormat="1" ht="31.5" x14ac:dyDescent="0.25">
      <c r="A26" s="153"/>
      <c r="B26" s="174"/>
      <c r="C26" s="38" t="s">
        <v>12</v>
      </c>
      <c r="D26" s="45"/>
      <c r="E26" s="42"/>
      <c r="F26" s="42"/>
      <c r="G26" s="36"/>
      <c r="H26" s="37"/>
      <c r="I26" s="42"/>
      <c r="J26" s="36"/>
    </row>
    <row r="27" spans="1:10" s="12" customFormat="1" ht="31.5" x14ac:dyDescent="0.25">
      <c r="A27" s="153"/>
      <c r="B27" s="174"/>
      <c r="C27" s="38" t="s">
        <v>13</v>
      </c>
      <c r="D27" s="86">
        <f>E27+F27+G27+H27+I27+J27</f>
        <v>66000000</v>
      </c>
      <c r="E27" s="42">
        <v>12000000</v>
      </c>
      <c r="F27" s="42">
        <v>10500000</v>
      </c>
      <c r="G27" s="73">
        <v>7500000</v>
      </c>
      <c r="H27" s="74">
        <v>12000000</v>
      </c>
      <c r="I27" s="42">
        <v>12000000</v>
      </c>
      <c r="J27" s="104">
        <v>12000000</v>
      </c>
    </row>
    <row r="28" spans="1:10" s="12" customFormat="1" ht="31.5" x14ac:dyDescent="0.25">
      <c r="A28" s="153"/>
      <c r="B28" s="174"/>
      <c r="C28" s="38" t="s">
        <v>14</v>
      </c>
      <c r="D28" s="45"/>
      <c r="E28" s="42"/>
      <c r="F28" s="42"/>
      <c r="G28" s="36"/>
      <c r="H28" s="37"/>
      <c r="I28" s="42"/>
      <c r="J28" s="36"/>
    </row>
    <row r="29" spans="1:10" s="12" customFormat="1" ht="31.5" x14ac:dyDescent="0.25">
      <c r="A29" s="154"/>
      <c r="B29" s="175"/>
      <c r="C29" s="38" t="s">
        <v>15</v>
      </c>
      <c r="D29" s="45"/>
      <c r="E29" s="42"/>
      <c r="F29" s="42"/>
      <c r="G29" s="36"/>
      <c r="H29" s="37"/>
      <c r="I29" s="42"/>
      <c r="J29" s="36"/>
    </row>
    <row r="30" spans="1:10" s="12" customFormat="1" ht="15.75" x14ac:dyDescent="0.25">
      <c r="A30" s="149" t="s">
        <v>38</v>
      </c>
      <c r="B30" s="173" t="s">
        <v>46</v>
      </c>
      <c r="C30" s="76" t="s">
        <v>10</v>
      </c>
      <c r="D30" s="87">
        <f>SUM(E30:J30)</f>
        <v>43071081.280000001</v>
      </c>
      <c r="E30" s="98">
        <v>9358629.0700000003</v>
      </c>
      <c r="F30" s="78">
        <v>12759452.210000001</v>
      </c>
      <c r="G30" s="79">
        <v>8953000</v>
      </c>
      <c r="H30" s="80">
        <f t="shared" ref="H30:I30" si="5">H36+H42</f>
        <v>4000000</v>
      </c>
      <c r="I30" s="78">
        <f t="shared" si="5"/>
        <v>4000000</v>
      </c>
      <c r="J30" s="123">
        <v>4000000</v>
      </c>
    </row>
    <row r="31" spans="1:10" s="12" customFormat="1" ht="31.5" x14ac:dyDescent="0.25">
      <c r="A31" s="150"/>
      <c r="B31" s="186"/>
      <c r="C31" s="76" t="s">
        <v>11</v>
      </c>
      <c r="D31" s="44"/>
      <c r="E31" s="50"/>
      <c r="F31" s="50"/>
      <c r="G31" s="36"/>
      <c r="H31" s="37"/>
      <c r="I31" s="50"/>
      <c r="J31" s="36"/>
    </row>
    <row r="32" spans="1:10" s="12" customFormat="1" ht="31.5" x14ac:dyDescent="0.25">
      <c r="A32" s="150"/>
      <c r="B32" s="186"/>
      <c r="C32" s="76" t="s">
        <v>12</v>
      </c>
      <c r="D32" s="44"/>
      <c r="E32" s="50"/>
      <c r="F32" s="50"/>
      <c r="G32" s="36"/>
      <c r="H32" s="37"/>
      <c r="I32" s="50"/>
      <c r="J32" s="36"/>
    </row>
    <row r="33" spans="1:10" s="12" customFormat="1" ht="31.5" x14ac:dyDescent="0.25">
      <c r="A33" s="150"/>
      <c r="B33" s="186"/>
      <c r="C33" s="76" t="s">
        <v>13</v>
      </c>
      <c r="D33" s="88">
        <f>E33+F33+G33+H33+I33+J33</f>
        <v>43071081.280000001</v>
      </c>
      <c r="E33" s="77">
        <v>9358629.0700000003</v>
      </c>
      <c r="F33" s="77">
        <v>12759452.210000001</v>
      </c>
      <c r="G33" s="40">
        <v>8953000</v>
      </c>
      <c r="H33" s="81">
        <f t="shared" ref="H33:I33" si="6">H39+H45</f>
        <v>4000000</v>
      </c>
      <c r="I33" s="77">
        <f t="shared" si="6"/>
        <v>4000000</v>
      </c>
      <c r="J33" s="104">
        <v>4000000</v>
      </c>
    </row>
    <row r="34" spans="1:10" s="12" customFormat="1" ht="31.5" x14ac:dyDescent="0.25">
      <c r="A34" s="150"/>
      <c r="B34" s="186"/>
      <c r="C34" s="76" t="s">
        <v>14</v>
      </c>
      <c r="D34" s="44"/>
      <c r="E34" s="50"/>
      <c r="F34" s="50"/>
      <c r="G34" s="36"/>
      <c r="H34" s="37"/>
      <c r="I34" s="50"/>
      <c r="J34" s="36"/>
    </row>
    <row r="35" spans="1:10" s="12" customFormat="1" ht="31.5" x14ac:dyDescent="0.25">
      <c r="A35" s="151"/>
      <c r="B35" s="187"/>
      <c r="C35" s="76" t="s">
        <v>15</v>
      </c>
      <c r="D35" s="44"/>
      <c r="E35" s="50"/>
      <c r="F35" s="50"/>
      <c r="G35" s="36"/>
      <c r="H35" s="37"/>
      <c r="I35" s="50"/>
      <c r="J35" s="36"/>
    </row>
    <row r="36" spans="1:10" s="12" customFormat="1" ht="15.75" x14ac:dyDescent="0.25">
      <c r="A36" s="149" t="s">
        <v>16</v>
      </c>
      <c r="B36" s="158" t="s">
        <v>41</v>
      </c>
      <c r="C36" s="51" t="s">
        <v>10</v>
      </c>
      <c r="D36" s="48">
        <f>E36+F36+G36+H36+I36+J36</f>
        <v>17271246.98</v>
      </c>
      <c r="E36" s="48">
        <v>5201612.51</v>
      </c>
      <c r="F36" s="48">
        <v>3561501.25</v>
      </c>
      <c r="G36" s="48">
        <v>2508133.2200000002</v>
      </c>
      <c r="H36" s="48">
        <v>2000000</v>
      </c>
      <c r="I36" s="48">
        <v>2000000</v>
      </c>
      <c r="J36" s="124">
        <v>2000000</v>
      </c>
    </row>
    <row r="37" spans="1:10" s="12" customFormat="1" ht="31.5" x14ac:dyDescent="0.25">
      <c r="A37" s="164"/>
      <c r="B37" s="159"/>
      <c r="C37" s="51" t="s">
        <v>11</v>
      </c>
      <c r="D37" s="52"/>
      <c r="E37" s="49"/>
      <c r="F37" s="49"/>
      <c r="G37" s="53"/>
      <c r="H37" s="53"/>
      <c r="I37" s="49"/>
      <c r="J37" s="36"/>
    </row>
    <row r="38" spans="1:10" s="12" customFormat="1" ht="31.5" x14ac:dyDescent="0.25">
      <c r="A38" s="164"/>
      <c r="B38" s="159"/>
      <c r="C38" s="51" t="s">
        <v>12</v>
      </c>
      <c r="D38" s="52"/>
      <c r="E38" s="49"/>
      <c r="F38" s="49"/>
      <c r="G38" s="53"/>
      <c r="H38" s="53"/>
      <c r="I38" s="49"/>
      <c r="J38" s="36"/>
    </row>
    <row r="39" spans="1:10" s="12" customFormat="1" ht="31.5" x14ac:dyDescent="0.25">
      <c r="A39" s="164"/>
      <c r="B39" s="159"/>
      <c r="C39" s="51" t="s">
        <v>13</v>
      </c>
      <c r="D39" s="49">
        <f>E39+F39+G39+H39+I39+J39</f>
        <v>17271246.98</v>
      </c>
      <c r="E39" s="49">
        <v>5201612.51</v>
      </c>
      <c r="F39" s="49">
        <v>3561501.25</v>
      </c>
      <c r="G39" s="49">
        <v>2508133.2200000002</v>
      </c>
      <c r="H39" s="49">
        <v>2000000</v>
      </c>
      <c r="I39" s="49">
        <v>2000000</v>
      </c>
      <c r="J39" s="104">
        <v>2000000</v>
      </c>
    </row>
    <row r="40" spans="1:10" s="12" customFormat="1" ht="31.5" x14ac:dyDescent="0.25">
      <c r="A40" s="164"/>
      <c r="B40" s="159"/>
      <c r="C40" s="51" t="s">
        <v>14</v>
      </c>
      <c r="D40" s="54"/>
      <c r="E40" s="50"/>
      <c r="F40" s="50"/>
      <c r="G40" s="53"/>
      <c r="H40" s="53"/>
      <c r="I40" s="50"/>
      <c r="J40" s="36"/>
    </row>
    <row r="41" spans="1:10" s="12" customFormat="1" ht="31.5" x14ac:dyDescent="0.25">
      <c r="A41" s="165"/>
      <c r="B41" s="160"/>
      <c r="C41" s="51" t="s">
        <v>15</v>
      </c>
      <c r="D41" s="54"/>
      <c r="E41" s="50"/>
      <c r="F41" s="50"/>
      <c r="G41" s="53"/>
      <c r="H41" s="53"/>
      <c r="I41" s="50"/>
      <c r="J41" s="36"/>
    </row>
    <row r="42" spans="1:10" ht="15.75" x14ac:dyDescent="0.25">
      <c r="A42" s="166" t="s">
        <v>39</v>
      </c>
      <c r="B42" s="158" t="s">
        <v>42</v>
      </c>
      <c r="C42" s="51" t="s">
        <v>10</v>
      </c>
      <c r="D42" s="89">
        <f>E42+F42+G42+H42+I42+J42</f>
        <v>25799834.300000001</v>
      </c>
      <c r="E42" s="48">
        <v>4157016.56</v>
      </c>
      <c r="F42" s="48">
        <v>9197950.9600000009</v>
      </c>
      <c r="G42" s="82">
        <v>6444866.7800000003</v>
      </c>
      <c r="H42" s="82">
        <v>2000000</v>
      </c>
      <c r="I42" s="48">
        <v>2000000</v>
      </c>
      <c r="J42" s="125">
        <v>2000000</v>
      </c>
    </row>
    <row r="43" spans="1:10" ht="31.5" x14ac:dyDescent="0.25">
      <c r="A43" s="167"/>
      <c r="B43" s="159"/>
      <c r="C43" s="51" t="s">
        <v>11</v>
      </c>
      <c r="D43" s="52"/>
      <c r="E43" s="49"/>
      <c r="F43" s="49"/>
      <c r="G43" s="53"/>
      <c r="H43" s="53"/>
      <c r="I43" s="49"/>
      <c r="J43" s="126"/>
    </row>
    <row r="44" spans="1:10" ht="31.5" x14ac:dyDescent="0.25">
      <c r="A44" s="167"/>
      <c r="B44" s="159"/>
      <c r="C44" s="51" t="s">
        <v>12</v>
      </c>
      <c r="D44" s="52"/>
      <c r="E44" s="49"/>
      <c r="F44" s="49"/>
      <c r="G44" s="53"/>
      <c r="H44" s="53"/>
      <c r="I44" s="49"/>
      <c r="J44" s="126"/>
    </row>
    <row r="45" spans="1:10" ht="31.5" x14ac:dyDescent="0.25">
      <c r="A45" s="167"/>
      <c r="B45" s="159"/>
      <c r="C45" s="51" t="s">
        <v>13</v>
      </c>
      <c r="D45" s="90">
        <f>E45+F45+G45+H45+I45+J45</f>
        <v>25799834.300000001</v>
      </c>
      <c r="E45" s="49">
        <v>4157016.56</v>
      </c>
      <c r="F45" s="49">
        <v>9197950.9600000009</v>
      </c>
      <c r="G45" s="75">
        <v>6444866.7800000003</v>
      </c>
      <c r="H45" s="83">
        <v>2000000</v>
      </c>
      <c r="I45" s="49">
        <v>2000000</v>
      </c>
      <c r="J45" s="104">
        <v>2000000</v>
      </c>
    </row>
    <row r="46" spans="1:10" ht="31.5" x14ac:dyDescent="0.25">
      <c r="A46" s="167"/>
      <c r="B46" s="159"/>
      <c r="C46" s="51" t="s">
        <v>14</v>
      </c>
      <c r="D46" s="54"/>
      <c r="E46" s="50"/>
      <c r="F46" s="50"/>
      <c r="G46" s="53"/>
      <c r="H46" s="53"/>
      <c r="I46" s="50"/>
      <c r="J46" s="36"/>
    </row>
    <row r="47" spans="1:10" ht="31.5" customHeight="1" x14ac:dyDescent="0.25">
      <c r="A47" s="168"/>
      <c r="B47" s="160"/>
      <c r="C47" s="51" t="s">
        <v>15</v>
      </c>
      <c r="D47" s="54"/>
      <c r="E47" s="50"/>
      <c r="F47" s="50"/>
      <c r="G47" s="53"/>
      <c r="H47" s="53"/>
      <c r="I47" s="50"/>
      <c r="J47" s="36"/>
    </row>
    <row r="48" spans="1:10" ht="15.75" customHeight="1" x14ac:dyDescent="0.25">
      <c r="A48" s="161">
        <v>3</v>
      </c>
      <c r="B48" s="162" t="s">
        <v>24</v>
      </c>
      <c r="C48" s="58" t="s">
        <v>10</v>
      </c>
      <c r="D48" s="91">
        <f>E48+F48+G48+H48+I48+J48</f>
        <v>14800000</v>
      </c>
      <c r="E48" s="99">
        <f t="shared" ref="E48" si="7">SUM(E49:E53)</f>
        <v>1400000</v>
      </c>
      <c r="F48" s="92">
        <f>SUM(F49:F53)</f>
        <v>3000000</v>
      </c>
      <c r="G48" s="91">
        <v>1400000</v>
      </c>
      <c r="H48" s="91">
        <v>3000000</v>
      </c>
      <c r="I48" s="91">
        <v>3000000</v>
      </c>
      <c r="J48" s="123">
        <v>3000000</v>
      </c>
    </row>
    <row r="49" spans="1:10" ht="31.5" x14ac:dyDescent="0.25">
      <c r="A49" s="161"/>
      <c r="B49" s="163"/>
      <c r="C49" s="58" t="s">
        <v>11</v>
      </c>
      <c r="D49" s="68"/>
      <c r="E49" s="95"/>
      <c r="F49" s="43"/>
      <c r="G49" s="32"/>
      <c r="H49" s="33"/>
      <c r="I49" s="43"/>
      <c r="J49" s="36"/>
    </row>
    <row r="50" spans="1:10" ht="31.5" x14ac:dyDescent="0.25">
      <c r="A50" s="161"/>
      <c r="B50" s="163"/>
      <c r="C50" s="58" t="s">
        <v>12</v>
      </c>
      <c r="D50" s="68"/>
      <c r="E50" s="95"/>
      <c r="F50" s="43"/>
      <c r="G50" s="32"/>
      <c r="H50" s="33"/>
      <c r="I50" s="43"/>
      <c r="J50" s="36"/>
    </row>
    <row r="51" spans="1:10" ht="31.5" x14ac:dyDescent="0.25">
      <c r="A51" s="161"/>
      <c r="B51" s="163"/>
      <c r="C51" s="58" t="s">
        <v>13</v>
      </c>
      <c r="D51" s="42">
        <f>E51+F51+G51+H51+I51+J51</f>
        <v>14800000</v>
      </c>
      <c r="E51" s="83">
        <v>1400000</v>
      </c>
      <c r="F51" s="73">
        <f>F57</f>
        <v>3000000</v>
      </c>
      <c r="G51" s="73">
        <v>1400000</v>
      </c>
      <c r="H51" s="74">
        <v>3000000</v>
      </c>
      <c r="I51" s="73">
        <v>3000000</v>
      </c>
      <c r="J51" s="104">
        <v>3000000</v>
      </c>
    </row>
    <row r="52" spans="1:10" ht="31.5" x14ac:dyDescent="0.25">
      <c r="A52" s="161"/>
      <c r="B52" s="163"/>
      <c r="C52" s="58" t="s">
        <v>14</v>
      </c>
      <c r="D52" s="32"/>
      <c r="E52" s="96"/>
      <c r="F52" s="39"/>
      <c r="G52" s="32"/>
      <c r="H52" s="33"/>
      <c r="I52" s="25"/>
      <c r="J52" s="36"/>
    </row>
    <row r="53" spans="1:10" ht="31.5" x14ac:dyDescent="0.25">
      <c r="A53" s="161"/>
      <c r="B53" s="163"/>
      <c r="C53" s="58" t="s">
        <v>15</v>
      </c>
      <c r="D53" s="32"/>
      <c r="E53" s="96"/>
      <c r="F53" s="39"/>
      <c r="G53" s="32"/>
      <c r="H53" s="33"/>
      <c r="I53" s="25"/>
      <c r="J53" s="36"/>
    </row>
    <row r="54" spans="1:10" ht="15.75" customHeight="1" x14ac:dyDescent="0.25">
      <c r="A54" s="157" t="s">
        <v>40</v>
      </c>
      <c r="B54" s="155" t="s">
        <v>52</v>
      </c>
      <c r="C54" s="58" t="s">
        <v>10</v>
      </c>
      <c r="D54" s="93">
        <f>E54+F54+G54+H54+I54+J54</f>
        <v>14800000</v>
      </c>
      <c r="E54" s="100">
        <f t="shared" ref="E54" si="8">SUM(E55:E59)</f>
        <v>1400000</v>
      </c>
      <c r="F54" s="93">
        <f>SUM(F55:F59)</f>
        <v>3000000</v>
      </c>
      <c r="G54" s="93">
        <v>1400000</v>
      </c>
      <c r="H54" s="93">
        <v>3000000</v>
      </c>
      <c r="I54" s="93">
        <v>3000000</v>
      </c>
      <c r="J54" s="123">
        <v>3000000</v>
      </c>
    </row>
    <row r="55" spans="1:10" ht="31.5" x14ac:dyDescent="0.25">
      <c r="A55" s="157"/>
      <c r="B55" s="156"/>
      <c r="C55" s="58" t="s">
        <v>11</v>
      </c>
      <c r="D55" s="34"/>
      <c r="E55" s="96"/>
      <c r="F55" s="39"/>
      <c r="G55" s="32"/>
      <c r="H55" s="33"/>
      <c r="I55" s="25"/>
      <c r="J55" s="36"/>
    </row>
    <row r="56" spans="1:10" ht="31.5" x14ac:dyDescent="0.25">
      <c r="A56" s="157"/>
      <c r="B56" s="156"/>
      <c r="C56" s="58" t="s">
        <v>12</v>
      </c>
      <c r="D56" s="34"/>
      <c r="E56" s="96"/>
      <c r="F56" s="39"/>
      <c r="G56" s="32"/>
      <c r="H56" s="33"/>
      <c r="I56" s="25"/>
      <c r="J56" s="36"/>
    </row>
    <row r="57" spans="1:10" ht="31.5" x14ac:dyDescent="0.25">
      <c r="A57" s="157"/>
      <c r="B57" s="156"/>
      <c r="C57" s="58" t="s">
        <v>13</v>
      </c>
      <c r="D57" s="88">
        <f>E57+F57+G57+H57+I57+J57</f>
        <v>14800000</v>
      </c>
      <c r="E57" s="102">
        <v>1400000</v>
      </c>
      <c r="F57" s="73">
        <v>3000000</v>
      </c>
      <c r="G57" s="73">
        <v>1400000</v>
      </c>
      <c r="H57" s="74">
        <v>3000000</v>
      </c>
      <c r="I57" s="73">
        <v>3000000</v>
      </c>
      <c r="J57" s="104">
        <v>3000000</v>
      </c>
    </row>
    <row r="58" spans="1:10" ht="31.5" x14ac:dyDescent="0.25">
      <c r="A58" s="157"/>
      <c r="B58" s="156"/>
      <c r="C58" s="58" t="s">
        <v>14</v>
      </c>
      <c r="D58" s="32"/>
      <c r="E58" s="96"/>
      <c r="F58" s="39"/>
      <c r="G58" s="32"/>
      <c r="H58" s="33"/>
      <c r="I58" s="25"/>
      <c r="J58" s="36"/>
    </row>
    <row r="59" spans="1:10" ht="31.5" x14ac:dyDescent="0.25">
      <c r="A59" s="157"/>
      <c r="B59" s="156"/>
      <c r="C59" s="58" t="s">
        <v>15</v>
      </c>
      <c r="D59" s="32"/>
      <c r="E59" s="96"/>
      <c r="F59" s="39"/>
      <c r="G59" s="32"/>
      <c r="H59" s="33"/>
      <c r="I59" s="25"/>
      <c r="J59" s="36"/>
    </row>
    <row r="60" spans="1:10" x14ac:dyDescent="0.25">
      <c r="E60" s="97"/>
    </row>
    <row r="61" spans="1:10" ht="18.75" x14ac:dyDescent="0.3">
      <c r="B61" s="138" t="s">
        <v>57</v>
      </c>
      <c r="C61" s="138"/>
    </row>
    <row r="62" spans="1:10" ht="18.75" x14ac:dyDescent="0.3">
      <c r="B62" s="1" t="s">
        <v>31</v>
      </c>
      <c r="C62" s="3"/>
      <c r="H62" s="181" t="s">
        <v>58</v>
      </c>
      <c r="I62" s="131"/>
    </row>
  </sheetData>
  <mergeCells count="27">
    <mergeCell ref="G1:I1"/>
    <mergeCell ref="H62:I62"/>
    <mergeCell ref="B2:I2"/>
    <mergeCell ref="B4:B5"/>
    <mergeCell ref="B61:C61"/>
    <mergeCell ref="D4:D5"/>
    <mergeCell ref="B24:B29"/>
    <mergeCell ref="B30:B35"/>
    <mergeCell ref="E4:J4"/>
    <mergeCell ref="A4:A5"/>
    <mergeCell ref="A6:A11"/>
    <mergeCell ref="C4:C5"/>
    <mergeCell ref="B12:B17"/>
    <mergeCell ref="A12:A17"/>
    <mergeCell ref="B6:B11"/>
    <mergeCell ref="A30:A35"/>
    <mergeCell ref="A24:A29"/>
    <mergeCell ref="B18:B23"/>
    <mergeCell ref="A18:A23"/>
    <mergeCell ref="A54:A59"/>
    <mergeCell ref="B54:B59"/>
    <mergeCell ref="B36:B41"/>
    <mergeCell ref="A48:A53"/>
    <mergeCell ref="B48:B53"/>
    <mergeCell ref="A36:A41"/>
    <mergeCell ref="A42:A47"/>
    <mergeCell ref="B42:B47"/>
  </mergeCells>
  <pageMargins left="0.7" right="0.7" top="0.75" bottom="0.75" header="0.3" footer="0.3"/>
  <pageSetup paperSize="9" scale="76" fitToHeight="0" orientation="landscape" r:id="rId1"/>
  <rowBreaks count="2" manualBreakCount="2">
    <brk id="22" max="8" man="1"/>
    <brk id="4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индикаторы</vt:lpstr>
      <vt:lpstr>ресурсное</vt:lpstr>
      <vt:lpstr>ресурсное!Область_печати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Zhil_Prog</dc:creator>
  <cp:lastModifiedBy>User</cp:lastModifiedBy>
  <cp:lastPrinted>2026-10-26T23:53:14Z</cp:lastPrinted>
  <dcterms:created xsi:type="dcterms:W3CDTF">2018-10-15T03:20:54Z</dcterms:created>
  <dcterms:modified xsi:type="dcterms:W3CDTF">2026-11-05T01:20:05Z</dcterms:modified>
</cp:coreProperties>
</file>