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45" tabRatio="867" firstSheet="1" activeTab="1"/>
  </bookViews>
  <sheets>
    <sheet name="Лист3" sheetId="1" state="hidden" r:id="rId1"/>
    <sheet name="свод по району на сайт" sheetId="2" r:id="rId2"/>
    <sheet name="свод по городу на сайт" sheetId="3" state="hidden" r:id="rId3"/>
  </sheets>
  <externalReferences>
    <externalReference r:id="rId6"/>
    <externalReference r:id="rId7"/>
  </externalReferences>
  <definedNames>
    <definedName name="_xlnm.Print_Area" localSheetId="2">'свод по городу на сайт'!$A$1:$U$37</definedName>
    <definedName name="_xlnm.Print_Area" localSheetId="1">'свод по району на сайт'!$A$1:$BF$61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O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ИП Шредер АИ в ленске не проживает, руководит бухгалтер Метлицкая Анна Владимировна 4-39-39</t>
        </r>
      </text>
    </comment>
  </commentList>
</comments>
</file>

<file path=xl/sharedStrings.xml><?xml version="1.0" encoding="utf-8"?>
<sst xmlns="http://schemas.openxmlformats.org/spreadsheetml/2006/main" count="691" uniqueCount="179">
  <si>
    <t>Единица измерения</t>
  </si>
  <si>
    <t xml:space="preserve"> руб./кг</t>
  </si>
  <si>
    <t>2</t>
  </si>
  <si>
    <t>3</t>
  </si>
  <si>
    <t>4</t>
  </si>
  <si>
    <t>Сахар песок</t>
  </si>
  <si>
    <t>5</t>
  </si>
  <si>
    <t xml:space="preserve"> руб./л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</si>
  <si>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</si>
  <si>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</si>
  <si>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</si>
  <si>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</si>
  <si>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</si>
  <si>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</si>
  <si>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</si>
  <si>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</si>
  <si>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</si>
  <si>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</si>
  <si>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</si>
  <si>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</si>
  <si>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 xml:space="preserve"> руб./(10 шт.)</t>
  </si>
  <si>
    <t>18</t>
  </si>
  <si>
    <t>19</t>
  </si>
  <si>
    <t>20</t>
  </si>
  <si>
    <t>21</t>
  </si>
  <si>
    <t>22</t>
  </si>
  <si>
    <t>23</t>
  </si>
  <si>
    <t>камбала</t>
  </si>
  <si>
    <t>горбуша</t>
  </si>
  <si>
    <t>Перечнь продовольственных товаров</t>
  </si>
  <si>
    <t xml:space="preserve">№ </t>
  </si>
  <si>
    <t>Ленск</t>
  </si>
  <si>
    <t>опт</t>
  </si>
  <si>
    <t>Говядина (кроме бескостного мяса)</t>
  </si>
  <si>
    <t>Свинина (кроме бескостного мяса)</t>
  </si>
  <si>
    <t>Баранина (кроме бескостного мяса)</t>
  </si>
  <si>
    <t>Куры</t>
  </si>
  <si>
    <t xml:space="preserve">Масло сливочное </t>
  </si>
  <si>
    <t>Масло подсолнечное</t>
  </si>
  <si>
    <t xml:space="preserve">Яйца куринные </t>
  </si>
  <si>
    <t>руб./кг</t>
  </si>
  <si>
    <t>Соль поваренная пищевая</t>
  </si>
  <si>
    <t xml:space="preserve">Чай черный байховый </t>
  </si>
  <si>
    <t>Мука пшеничная</t>
  </si>
  <si>
    <t>Хлеб ржаной, ржано-пшеничный</t>
  </si>
  <si>
    <t>Рис шлифованный</t>
  </si>
  <si>
    <t>Пшено</t>
  </si>
  <si>
    <t>Крупа гречневая-ядрица</t>
  </si>
  <si>
    <t>Вермишель</t>
  </si>
  <si>
    <t>Картофель</t>
  </si>
  <si>
    <t>Капуста белокочанная свежая</t>
  </si>
  <si>
    <t>Лук репчатый</t>
  </si>
  <si>
    <t>Морковь</t>
  </si>
  <si>
    <t>Яблоки</t>
  </si>
  <si>
    <t>Витим</t>
  </si>
  <si>
    <t>Пеледуй</t>
  </si>
  <si>
    <t>МО Ярославский</t>
  </si>
  <si>
    <t>МО Орто-Нахаринский</t>
  </si>
  <si>
    <t>МО Толонский</t>
  </si>
  <si>
    <t>МО Салдыкельский</t>
  </si>
  <si>
    <t>МО Беченчинский</t>
  </si>
  <si>
    <t>МО Мурбайский</t>
  </si>
  <si>
    <t>Наименование хозяйствующего субъекта, юридический адрес</t>
  </si>
  <si>
    <t xml:space="preserve">                                                 минтай</t>
  </si>
  <si>
    <t>min</t>
  </si>
  <si>
    <t>max</t>
  </si>
  <si>
    <t>розн</t>
  </si>
  <si>
    <t>МО Наторинский</t>
  </si>
  <si>
    <t>Цена</t>
  </si>
  <si>
    <t>Рыба морож. неразделенная: сельдь</t>
  </si>
  <si>
    <t>31</t>
  </si>
  <si>
    <t xml:space="preserve">ИП Котлярчук </t>
  </si>
  <si>
    <t>24</t>
  </si>
  <si>
    <t>Мука пшеничная высший сорт</t>
  </si>
  <si>
    <t>Говядина (кроме бескост мяса)</t>
  </si>
  <si>
    <t>Свинина (кроме бескост мяса)</t>
  </si>
  <si>
    <t>Баранина (кроме бескост мяса)</t>
  </si>
  <si>
    <t>Хлеб ржаной, ржано-пшенич</t>
  </si>
  <si>
    <t>ИП Асташенко Т.В.</t>
  </si>
  <si>
    <t xml:space="preserve">ИП Раббанеева     </t>
  </si>
  <si>
    <t xml:space="preserve">ИП Семичевская Л.В </t>
  </si>
  <si>
    <t>ИП Ни Д.В.</t>
  </si>
  <si>
    <t>М-н "Золотой улей" ИП Вальковец</t>
  </si>
  <si>
    <t>М-н "Чароит" ООО "Вертикаль "Бутько А.А.</t>
  </si>
  <si>
    <t>М-н "Крепость " ООО Армада</t>
  </si>
  <si>
    <t>М-н "Ника" ИП "Файрушина</t>
  </si>
  <si>
    <t>М-н "Самур Сити" Нурахмедов Р.У.</t>
  </si>
  <si>
    <t xml:space="preserve">М-н "Маяк" ИП Розанова </t>
  </si>
  <si>
    <t>М-н "Изумруд"ИП Мишина И.В.</t>
  </si>
  <si>
    <t>Молоко питьевое жирность 2,5%-3.2%</t>
  </si>
  <si>
    <t>ИП  Миронова</t>
  </si>
  <si>
    <t>ИП Кочнев "Меркурий"</t>
  </si>
  <si>
    <t>Центральн рынок</t>
  </si>
  <si>
    <t>крупа манная</t>
  </si>
  <si>
    <t>кефир в пачках</t>
  </si>
  <si>
    <t>сметана</t>
  </si>
  <si>
    <t>творог</t>
  </si>
  <si>
    <t>апельсины</t>
  </si>
  <si>
    <t>бананы</t>
  </si>
  <si>
    <t>хлеб из муки высшего сорта</t>
  </si>
  <si>
    <t>25</t>
  </si>
  <si>
    <t>26</t>
  </si>
  <si>
    <t>27</t>
  </si>
  <si>
    <t>28</t>
  </si>
  <si>
    <t>29</t>
  </si>
  <si>
    <t>30</t>
  </si>
  <si>
    <t>32</t>
  </si>
  <si>
    <t>33</t>
  </si>
  <si>
    <t>Рыба морож неразделен: сельдь</t>
  </si>
  <si>
    <t>молоко сухое, произ-во Россия</t>
  </si>
  <si>
    <t>молоко сгущенное консервиров</t>
  </si>
  <si>
    <t>говядина тушенная (консервиров)</t>
  </si>
  <si>
    <t>Молоко питьевое жирн 2,5%-3.2%</t>
  </si>
  <si>
    <t>сухие молочные смеси в картонной пачке</t>
  </si>
  <si>
    <t xml:space="preserve"> руб./0.4 кг</t>
  </si>
  <si>
    <t>34</t>
  </si>
  <si>
    <t>сухие молочные смеси в жестянной банке</t>
  </si>
  <si>
    <t>35</t>
  </si>
  <si>
    <t>Рост , %</t>
  </si>
  <si>
    <t>Примечание</t>
  </si>
  <si>
    <t>МО Нюйский</t>
  </si>
  <si>
    <t xml:space="preserve">Каприз -1 </t>
  </si>
  <si>
    <t xml:space="preserve">ИП Шестаков </t>
  </si>
  <si>
    <t>ИП Ганина А.Б.</t>
  </si>
  <si>
    <t xml:space="preserve"> руб./0,3кг</t>
  </si>
  <si>
    <t>Хлеб высший сорт</t>
  </si>
  <si>
    <t xml:space="preserve">Мониторинг цен на социально значимые товары в Ленском районе  </t>
  </si>
  <si>
    <t>Мин.цена маг.Юбилейный, мак.цена маг.Аметист ИП Фесикова</t>
  </si>
  <si>
    <t>Мак.цена маг.Юбилейный новый завоз из Совхоза Новый.</t>
  </si>
  <si>
    <t>Свод по району 01.01.2017</t>
  </si>
  <si>
    <t>Рост цен на социально значимые товары в Ленском р-е  с начала 2017 года</t>
  </si>
  <si>
    <r>
      <t>ИП Гандалоев И.И.</t>
    </r>
    <r>
      <rPr>
        <sz val="13"/>
        <rFont val="Arial Cyr"/>
        <family val="0"/>
      </rPr>
      <t xml:space="preserve"> </t>
    </r>
  </si>
  <si>
    <r>
      <t xml:space="preserve">ИП Кусатова    М-н "Тамерлан"  </t>
    </r>
    <r>
      <rPr>
        <sz val="13"/>
        <rFont val="Arial Cyr"/>
        <family val="0"/>
      </rPr>
      <t xml:space="preserve">    </t>
    </r>
  </si>
  <si>
    <r>
      <t xml:space="preserve">ИП Комарова   М-н "Бонус"   </t>
    </r>
    <r>
      <rPr>
        <sz val="13"/>
        <rFont val="Arial Cyr"/>
        <family val="0"/>
      </rPr>
      <t xml:space="preserve">    </t>
    </r>
  </si>
  <si>
    <r>
      <t xml:space="preserve">"Нюйский потреб.кооператив"             </t>
    </r>
    <r>
      <rPr>
        <sz val="13"/>
        <rFont val="Arial Cyr"/>
        <family val="0"/>
      </rPr>
      <t xml:space="preserve"> </t>
    </r>
  </si>
  <si>
    <t>на 01.05.2017 года</t>
  </si>
  <si>
    <t xml:space="preserve">М-н "Ника" </t>
  </si>
  <si>
    <t xml:space="preserve">М-н "Центральный" </t>
  </si>
  <si>
    <t xml:space="preserve">М-н "Маяк" </t>
  </si>
  <si>
    <t xml:space="preserve">м-н "Шахтер" </t>
  </si>
  <si>
    <t xml:space="preserve">М-н "Юбилейный" </t>
  </si>
  <si>
    <t>Закончился товар по мин.цене в маг.Маяк.по мак.цене в маг.Золотой улей.Новый завоз по мак.цене маг.Центральный.</t>
  </si>
  <si>
    <t>Отсутствует товар по мак.цене на Ц.рынке. Мак.цена в п.Пеледуй</t>
  </si>
  <si>
    <t>Рыба морож. неразделенная:                                   сельдь</t>
  </si>
  <si>
    <t>Зкончился товар по мак. в цене с.Ямаг.Капитан, мин.цена маг.Центральный</t>
  </si>
  <si>
    <t>Мак.цена с.Толон</t>
  </si>
  <si>
    <t>Новый завоз маг.Шахтер, мак. цена с.Ю.Нюя</t>
  </si>
  <si>
    <t>Мин.цена п.Витим</t>
  </si>
  <si>
    <t>Новый завоз, мак.цена мкр.Северный</t>
  </si>
  <si>
    <t>мак.цена новый завоз маг.Центральный</t>
  </si>
  <si>
    <t>Закончился товар по мин.цене с.Натора, мин.цена Нюйский ПК</t>
  </si>
  <si>
    <t xml:space="preserve">Закончился товар по мин.цене, новый завоз </t>
  </si>
  <si>
    <t>Закончился товар по мин.цене, новый завоз. Мин.цена в п.Витим, Пеледуй</t>
  </si>
  <si>
    <t>Свод по району 01.05.2016</t>
  </si>
  <si>
    <t>Рост , % к 01.01.2017</t>
  </si>
  <si>
    <t>Рост , % к 01.05.2016</t>
  </si>
  <si>
    <t>на 01.06.2017 года</t>
  </si>
  <si>
    <t>Свод по району 01.06.2017</t>
  </si>
  <si>
    <t>М-н "Золотой улей"</t>
  </si>
  <si>
    <t>М-н "Капитан"</t>
  </si>
  <si>
    <t xml:space="preserve">М-н "Крепость " </t>
  </si>
  <si>
    <t xml:space="preserve">М-н "Аметист" </t>
  </si>
  <si>
    <t>м-н "Аленка"  Мкр.Северный</t>
  </si>
  <si>
    <t>свод по                г. Ленску на 01.06.2016</t>
  </si>
  <si>
    <t xml:space="preserve"> в % к 01.06.2017</t>
  </si>
  <si>
    <t xml:space="preserve">Мониторинг цен на социально значимые товары по г.ЛЕНСКУ на 01.07.2017г. </t>
  </si>
  <si>
    <t>свод по                г. Ленску на 01.07.2017</t>
  </si>
  <si>
    <r>
      <t>ИП Гандалоев И.И.</t>
    </r>
    <r>
      <rPr>
        <sz val="15"/>
        <rFont val="Arial Cyr"/>
        <family val="0"/>
      </rPr>
      <t xml:space="preserve"> </t>
    </r>
  </si>
  <si>
    <r>
      <t xml:space="preserve">ИП Кусатова    М-н "Тамерлан"  </t>
    </r>
    <r>
      <rPr>
        <sz val="15"/>
        <rFont val="Arial Cyr"/>
        <family val="0"/>
      </rPr>
      <t xml:space="preserve">    </t>
    </r>
  </si>
  <si>
    <r>
      <t xml:space="preserve">ИП Комарова   М-н "Бонус"   </t>
    </r>
    <r>
      <rPr>
        <sz val="15"/>
        <rFont val="Arial Cyr"/>
        <family val="0"/>
      </rPr>
      <t xml:space="preserve">    </t>
    </r>
  </si>
  <si>
    <r>
      <t xml:space="preserve">"Нюйский потреб.кооператив"             </t>
    </r>
    <r>
      <rPr>
        <sz val="15"/>
        <rFont val="Arial Cyr"/>
        <family val="0"/>
      </rPr>
      <t xml:space="preserve"> </t>
    </r>
  </si>
  <si>
    <t>Темп роста с начала текущего года, %</t>
  </si>
  <si>
    <t>Темп роста за последний месяц, %</t>
  </si>
  <si>
    <t>Ед. изм.</t>
  </si>
  <si>
    <t>Свод по району на 01.01.2019</t>
  </si>
  <si>
    <t xml:space="preserve">Яйца куриные </t>
  </si>
  <si>
    <t>Свод по району на 01.12.2019</t>
  </si>
  <si>
    <t>Мониторинг цен на социально значимые продукты питания по Ленскому району  на 01.01.2020г.</t>
  </si>
  <si>
    <t>Свод по району на 01.01.2020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</si>
</sst>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_р_."/>
    <numFmt numFmtId="177" formatCode="#,##0.0_р_."/>
    <numFmt numFmtId="178" formatCode="0.0"/>
    <numFmt numFmtId="179" formatCode="[$-FC19]d\ mmmm\ yyyy\ &quot;г.&quot;"/>
    <numFmt numFmtId="180" formatCode="0.000"/>
    <numFmt numFmtId="181" formatCode="0.00000"/>
    <numFmt numFmtId="182" formatCode="0.000000"/>
    <numFmt numFmtId="183" formatCode="0.0000"/>
    <numFmt numFmtId="184" formatCode="mmm/yyyy"/>
    <numFmt numFmtId="185" formatCode="#,##0.00_р_."/>
    <numFmt numFmtId="186" formatCode="d/m;@"/>
    <numFmt numFmtId="187" formatCode="d/m/yyyy;@"/>
    <numFmt numFmtId="188" formatCode="dd/mm/yy\ h:mm;@"/>
    <numFmt numFmtId="189" formatCode="0;[Red]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74">
    <font>
      <sz val="10"/>
      <name val="Arial Cyr"/>
      <family val="0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6"/>
      <name val="Arial Cyr"/>
      <family val="0"/>
    </font>
    <font>
      <b/>
      <sz val="11"/>
      <name val="Arial Cyr"/>
      <family val="0"/>
    </font>
    <font>
      <b/>
      <sz val="13"/>
      <name val="Tahoma"/>
      <family val="2"/>
    </font>
    <font>
      <b/>
      <sz val="13"/>
      <name val="Arial Cyr"/>
      <family val="0"/>
    </font>
    <font>
      <sz val="13"/>
      <name val="Arial Cyr"/>
      <family val="0"/>
    </font>
    <font>
      <b/>
      <i/>
      <sz val="13"/>
      <name val="Arial"/>
      <family val="2"/>
    </font>
    <font>
      <b/>
      <i/>
      <sz val="13"/>
      <name val="Arial Cyr"/>
      <family val="0"/>
    </font>
    <font>
      <b/>
      <i/>
      <sz val="13"/>
      <color indexed="12"/>
      <name val="Arial Cyr"/>
      <family val="0"/>
    </font>
    <font>
      <sz val="13"/>
      <name val="Tahoma"/>
      <family val="2"/>
    </font>
    <font>
      <sz val="13"/>
      <name val="Arial"/>
      <family val="2"/>
    </font>
    <font>
      <sz val="14"/>
      <name val="Tahoma"/>
      <family val="2"/>
    </font>
    <font>
      <sz val="14"/>
      <name val="Arial"/>
      <family val="2"/>
    </font>
    <font>
      <b/>
      <sz val="15"/>
      <name val="Arial Cyr"/>
      <family val="0"/>
    </font>
    <font>
      <sz val="15"/>
      <name val="Arial Cyr"/>
      <family val="0"/>
    </font>
    <font>
      <b/>
      <sz val="15"/>
      <name val="Tahoma"/>
      <family val="2"/>
    </font>
    <font>
      <b/>
      <i/>
      <sz val="15"/>
      <name val="Arial"/>
      <family val="2"/>
    </font>
    <font>
      <b/>
      <i/>
      <sz val="15"/>
      <name val="Arial Cyr"/>
      <family val="0"/>
    </font>
    <font>
      <b/>
      <i/>
      <sz val="15"/>
      <color indexed="12"/>
      <name val="Arial Cyr"/>
      <family val="0"/>
    </font>
    <font>
      <sz val="15"/>
      <name val="Tahoma"/>
      <family val="2"/>
    </font>
    <font>
      <sz val="15"/>
      <name val="Arial"/>
      <family val="2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60"/>
      <name val="Calibri"/>
      <family val="2"/>
    </font>
    <font>
      <b/>
      <sz val="1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9C6500"/>
      <name val="Calibri"/>
      <family val="2"/>
    </font>
    <font>
      <b/>
      <sz val="10"/>
      <color rgb="FF9C65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12" fillId="0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12" fillId="34" borderId="0" xfId="0" applyFont="1" applyFill="1" applyAlignment="1">
      <alignment wrapText="1"/>
    </xf>
    <xf numFmtId="0" fontId="0" fillId="0" borderId="0" xfId="0" applyAlignment="1">
      <alignment wrapText="1"/>
    </xf>
    <xf numFmtId="0" fontId="51" fillId="35" borderId="10" xfId="55" applyFont="1" applyFill="1" applyBorder="1" applyAlignment="1">
      <alignment horizontal="center"/>
    </xf>
    <xf numFmtId="0" fontId="7" fillId="10" borderId="10" xfId="0" applyFont="1" applyFill="1" applyBorder="1" applyAlignment="1">
      <alignment horizontal="center"/>
    </xf>
    <xf numFmtId="0" fontId="7" fillId="10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1" fillId="33" borderId="0" xfId="55" applyFont="1" applyFill="1" applyAlignment="1">
      <alignment/>
    </xf>
    <xf numFmtId="0" fontId="71" fillId="33" borderId="0" xfId="55" applyFont="1" applyFill="1" applyAlignment="1">
      <alignment/>
    </xf>
    <xf numFmtId="0" fontId="71" fillId="33" borderId="0" xfId="55" applyFont="1" applyFill="1" applyAlignment="1">
      <alignment horizontal="center"/>
    </xf>
    <xf numFmtId="0" fontId="4" fillId="0" borderId="0" xfId="0" applyFont="1" applyAlignment="1">
      <alignment/>
    </xf>
    <xf numFmtId="2" fontId="4" fillId="36" borderId="12" xfId="0" applyNumberFormat="1" applyFont="1" applyFill="1" applyBorder="1" applyAlignment="1">
      <alignment/>
    </xf>
    <xf numFmtId="2" fontId="4" fillId="36" borderId="13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71" fillId="33" borderId="0" xfId="55" applyFont="1" applyFill="1" applyBorder="1" applyAlignment="1">
      <alignment/>
    </xf>
    <xf numFmtId="0" fontId="71" fillId="33" borderId="14" xfId="55" applyFont="1" applyFill="1" applyBorder="1" applyAlignment="1">
      <alignment/>
    </xf>
    <xf numFmtId="0" fontId="72" fillId="33" borderId="0" xfId="55" applyFont="1" applyFill="1" applyBorder="1" applyAlignment="1">
      <alignment/>
    </xf>
    <xf numFmtId="0" fontId="72" fillId="33" borderId="0" xfId="55" applyFont="1" applyFill="1" applyAlignment="1">
      <alignment/>
    </xf>
    <xf numFmtId="0" fontId="9" fillId="10" borderId="15" xfId="0" applyFont="1" applyFill="1" applyBorder="1" applyAlignment="1">
      <alignment horizontal="center" vertical="center" wrapText="1"/>
    </xf>
    <xf numFmtId="0" fontId="9" fillId="10" borderId="16" xfId="0" applyFont="1" applyFill="1" applyBorder="1" applyAlignment="1">
      <alignment horizontal="center" vertical="center" wrapText="1"/>
    </xf>
    <xf numFmtId="0" fontId="14" fillId="10" borderId="16" xfId="0" applyFont="1" applyFill="1" applyBorder="1" applyAlignment="1">
      <alignment horizontal="center" vertical="center" wrapText="1"/>
    </xf>
    <xf numFmtId="0" fontId="14" fillId="10" borderId="16" xfId="0" applyFont="1" applyFill="1" applyBorder="1" applyAlignment="1">
      <alignment wrapText="1"/>
    </xf>
    <xf numFmtId="0" fontId="14" fillId="10" borderId="17" xfId="0" applyFont="1" applyFill="1" applyBorder="1" applyAlignment="1">
      <alignment wrapText="1"/>
    </xf>
    <xf numFmtId="176" fontId="6" fillId="10" borderId="18" xfId="59" applyNumberFormat="1" applyFont="1" applyFill="1" applyBorder="1" applyAlignment="1" applyProtection="1">
      <alignment horizontal="center" vertical="center"/>
      <protection/>
    </xf>
    <xf numFmtId="1" fontId="14" fillId="33" borderId="14" xfId="0" applyNumberFormat="1" applyFont="1" applyFill="1" applyBorder="1" applyAlignment="1">
      <alignment horizontal="center"/>
    </xf>
    <xf numFmtId="2" fontId="14" fillId="33" borderId="14" xfId="0" applyNumberFormat="1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20" fillId="34" borderId="14" xfId="0" applyFont="1" applyFill="1" applyBorder="1" applyAlignment="1">
      <alignment horizontal="center"/>
    </xf>
    <xf numFmtId="0" fontId="17" fillId="34" borderId="14" xfId="0" applyFont="1" applyFill="1" applyBorder="1" applyAlignment="1">
      <alignment/>
    </xf>
    <xf numFmtId="0" fontId="20" fillId="34" borderId="14" xfId="0" applyFont="1" applyFill="1" applyBorder="1" applyAlignment="1">
      <alignment horizontal="center" wrapText="1"/>
    </xf>
    <xf numFmtId="0" fontId="22" fillId="34" borderId="14" xfId="0" applyFont="1" applyFill="1" applyBorder="1" applyAlignment="1">
      <alignment horizontal="center" vertical="center"/>
    </xf>
    <xf numFmtId="0" fontId="22" fillId="34" borderId="19" xfId="0" applyFont="1" applyFill="1" applyBorder="1" applyAlignment="1">
      <alignment horizontal="center" vertical="center"/>
    </xf>
    <xf numFmtId="0" fontId="17" fillId="34" borderId="14" xfId="0" applyFont="1" applyFill="1" applyBorder="1" applyAlignment="1">
      <alignment horizontal="center" vertical="center"/>
    </xf>
    <xf numFmtId="1" fontId="17" fillId="34" borderId="14" xfId="0" applyNumberFormat="1" applyFont="1" applyFill="1" applyBorder="1" applyAlignment="1">
      <alignment horizontal="center" vertical="center"/>
    </xf>
    <xf numFmtId="1" fontId="22" fillId="34" borderId="14" xfId="0" applyNumberFormat="1" applyFont="1" applyFill="1" applyBorder="1" applyAlignment="1">
      <alignment horizontal="center" vertical="center"/>
    </xf>
    <xf numFmtId="0" fontId="22" fillId="34" borderId="14" xfId="0" applyNumberFormat="1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center" vertical="center"/>
    </xf>
    <xf numFmtId="1" fontId="22" fillId="33" borderId="14" xfId="0" applyNumberFormat="1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1" fontId="17" fillId="33" borderId="14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/>
    </xf>
    <xf numFmtId="0" fontId="22" fillId="33" borderId="14" xfId="0" applyNumberFormat="1" applyFont="1" applyFill="1" applyBorder="1" applyAlignment="1">
      <alignment horizontal="center" vertical="center"/>
    </xf>
    <xf numFmtId="178" fontId="17" fillId="33" borderId="14" xfId="0" applyNumberFormat="1" applyFont="1" applyFill="1" applyBorder="1" applyAlignment="1">
      <alignment horizontal="center" vertical="center"/>
    </xf>
    <xf numFmtId="0" fontId="51" fillId="33" borderId="20" xfId="55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51" fillId="33" borderId="12" xfId="55" applyFont="1" applyFill="1" applyBorder="1" applyAlignment="1">
      <alignment/>
    </xf>
    <xf numFmtId="176" fontId="6" fillId="10" borderId="14" xfId="59" applyNumberFormat="1" applyFont="1" applyFill="1" applyBorder="1" applyAlignment="1" applyProtection="1">
      <alignment horizontal="center" vertical="center"/>
      <protection/>
    </xf>
    <xf numFmtId="1" fontId="14" fillId="37" borderId="14" xfId="0" applyNumberFormat="1" applyFont="1" applyFill="1" applyBorder="1" applyAlignment="1">
      <alignment horizontal="center"/>
    </xf>
    <xf numFmtId="2" fontId="14" fillId="37" borderId="14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30" fillId="34" borderId="14" xfId="0" applyFont="1" applyFill="1" applyBorder="1" applyAlignment="1">
      <alignment horizontal="center"/>
    </xf>
    <xf numFmtId="0" fontId="26" fillId="34" borderId="14" xfId="0" applyFont="1" applyFill="1" applyBorder="1" applyAlignment="1">
      <alignment/>
    </xf>
    <xf numFmtId="0" fontId="32" fillId="34" borderId="14" xfId="0" applyFont="1" applyFill="1" applyBorder="1" applyAlignment="1">
      <alignment horizontal="center" vertical="center"/>
    </xf>
    <xf numFmtId="0" fontId="32" fillId="34" borderId="19" xfId="0" applyFont="1" applyFill="1" applyBorder="1" applyAlignment="1">
      <alignment horizontal="center" vertical="center"/>
    </xf>
    <xf numFmtId="0" fontId="26" fillId="34" borderId="14" xfId="0" applyFont="1" applyFill="1" applyBorder="1" applyAlignment="1">
      <alignment horizontal="center" vertical="center"/>
    </xf>
    <xf numFmtId="1" fontId="26" fillId="34" borderId="14" xfId="0" applyNumberFormat="1" applyFont="1" applyFill="1" applyBorder="1" applyAlignment="1">
      <alignment horizontal="center" vertical="center"/>
    </xf>
    <xf numFmtId="1" fontId="32" fillId="34" borderId="14" xfId="0" applyNumberFormat="1" applyFont="1" applyFill="1" applyBorder="1" applyAlignment="1">
      <alignment horizontal="center" vertical="center"/>
    </xf>
    <xf numFmtId="0" fontId="32" fillId="34" borderId="14" xfId="0" applyNumberFormat="1" applyFont="1" applyFill="1" applyBorder="1" applyAlignment="1">
      <alignment horizontal="center" vertical="center"/>
    </xf>
    <xf numFmtId="0" fontId="32" fillId="33" borderId="14" xfId="0" applyFont="1" applyFill="1" applyBorder="1" applyAlignment="1">
      <alignment horizontal="center" vertical="center"/>
    </xf>
    <xf numFmtId="0" fontId="32" fillId="33" borderId="19" xfId="0" applyFont="1" applyFill="1" applyBorder="1" applyAlignment="1">
      <alignment horizontal="center" vertical="center"/>
    </xf>
    <xf numFmtId="1" fontId="32" fillId="33" borderId="14" xfId="0" applyNumberFormat="1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/>
    </xf>
    <xf numFmtId="1" fontId="26" fillId="33" borderId="14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32" fillId="33" borderId="14" xfId="0" applyNumberFormat="1" applyFont="1" applyFill="1" applyBorder="1" applyAlignment="1">
      <alignment horizontal="center" vertical="center"/>
    </xf>
    <xf numFmtId="178" fontId="26" fillId="33" borderId="14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0" fillId="38" borderId="14" xfId="0" applyFont="1" applyFill="1" applyBorder="1" applyAlignment="1">
      <alignment horizontal="center"/>
    </xf>
    <xf numFmtId="4" fontId="31" fillId="33" borderId="21" xfId="59" applyNumberFormat="1" applyFont="1" applyFill="1" applyBorder="1" applyAlignment="1" applyProtection="1">
      <alignment horizontal="center"/>
      <protection/>
    </xf>
    <xf numFmtId="176" fontId="31" fillId="33" borderId="21" xfId="59" applyNumberFormat="1" applyFont="1" applyFill="1" applyBorder="1" applyAlignment="1" applyProtection="1">
      <alignment horizontal="center" vertical="center"/>
      <protection/>
    </xf>
    <xf numFmtId="4" fontId="31" fillId="33" borderId="21" xfId="59" applyNumberFormat="1" applyFont="1" applyFill="1" applyBorder="1" applyAlignment="1" applyProtection="1">
      <alignment horizontal="center" vertical="center"/>
      <protection/>
    </xf>
    <xf numFmtId="0" fontId="0" fillId="0" borderId="0" xfId="59">
      <alignment/>
      <protection/>
    </xf>
    <xf numFmtId="1" fontId="17" fillId="33" borderId="21" xfId="0" applyNumberFormat="1" applyFont="1" applyFill="1" applyBorder="1" applyAlignment="1">
      <alignment horizontal="center" vertical="center"/>
    </xf>
    <xf numFmtId="1" fontId="17" fillId="33" borderId="12" xfId="0" applyNumberFormat="1" applyFont="1" applyFill="1" applyBorder="1" applyAlignment="1">
      <alignment horizontal="center" vertical="center"/>
    </xf>
    <xf numFmtId="176" fontId="21" fillId="33" borderId="21" xfId="59" applyNumberFormat="1" applyFont="1" applyFill="1" applyBorder="1" applyAlignment="1" applyProtection="1">
      <alignment horizontal="center" vertical="center"/>
      <protection/>
    </xf>
    <xf numFmtId="176" fontId="21" fillId="33" borderId="12" xfId="59" applyNumberFormat="1" applyFont="1" applyFill="1" applyBorder="1" applyAlignment="1" applyProtection="1">
      <alignment horizontal="center" vertical="center"/>
      <protection/>
    </xf>
    <xf numFmtId="0" fontId="16" fillId="34" borderId="14" xfId="0" applyFont="1" applyFill="1" applyBorder="1" applyAlignment="1">
      <alignment horizontal="center" vertical="center" wrapText="1"/>
    </xf>
    <xf numFmtId="0" fontId="15" fillId="9" borderId="22" xfId="59" applyFont="1" applyFill="1" applyBorder="1" applyAlignment="1" applyProtection="1">
      <alignment horizontal="center" vertical="center" wrapText="1"/>
      <protection/>
    </xf>
    <xf numFmtId="0" fontId="15" fillId="9" borderId="23" xfId="59" applyFont="1" applyFill="1" applyBorder="1" applyAlignment="1" applyProtection="1">
      <alignment horizontal="center" vertical="center" wrapText="1"/>
      <protection/>
    </xf>
    <xf numFmtId="0" fontId="15" fillId="9" borderId="24" xfId="59" applyFont="1" applyFill="1" applyBorder="1" applyAlignment="1" applyProtection="1">
      <alignment horizontal="center" vertical="center" wrapText="1"/>
      <protection/>
    </xf>
    <xf numFmtId="0" fontId="15" fillId="9" borderId="25" xfId="59" applyFont="1" applyFill="1" applyBorder="1" applyAlignment="1" applyProtection="1">
      <alignment horizontal="center" vertical="center" wrapText="1"/>
      <protection/>
    </xf>
    <xf numFmtId="0" fontId="15" fillId="9" borderId="13" xfId="59" applyFont="1" applyFill="1" applyBorder="1" applyAlignment="1" applyProtection="1">
      <alignment horizontal="center" vertical="center" wrapText="1"/>
      <protection/>
    </xf>
    <xf numFmtId="0" fontId="15" fillId="9" borderId="20" xfId="59" applyFont="1" applyFill="1" applyBorder="1" applyAlignment="1" applyProtection="1">
      <alignment horizontal="center" vertical="center" wrapText="1"/>
      <protection/>
    </xf>
    <xf numFmtId="176" fontId="21" fillId="34" borderId="21" xfId="59" applyNumberFormat="1" applyFont="1" applyFill="1" applyBorder="1" applyAlignment="1" applyProtection="1">
      <alignment horizontal="left" vertical="center"/>
      <protection/>
    </xf>
    <xf numFmtId="176" fontId="21" fillId="34" borderId="12" xfId="59" applyNumberFormat="1" applyFont="1" applyFill="1" applyBorder="1" applyAlignment="1" applyProtection="1">
      <alignment horizontal="left" vertical="center"/>
      <protection/>
    </xf>
    <xf numFmtId="0" fontId="17" fillId="34" borderId="21" xfId="0" applyFont="1" applyFill="1" applyBorder="1" applyAlignment="1">
      <alignment horizontal="left" wrapText="1"/>
    </xf>
    <xf numFmtId="0" fontId="17" fillId="34" borderId="12" xfId="0" applyFont="1" applyFill="1" applyBorder="1" applyAlignment="1">
      <alignment horizontal="left" wrapText="1"/>
    </xf>
    <xf numFmtId="178" fontId="17" fillId="33" borderId="21" xfId="0" applyNumberFormat="1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49" fontId="21" fillId="33" borderId="21" xfId="59" applyNumberFormat="1" applyFont="1" applyFill="1" applyBorder="1" applyAlignment="1" applyProtection="1">
      <alignment horizontal="center" vertical="center" wrapText="1"/>
      <protection/>
    </xf>
    <xf numFmtId="49" fontId="21" fillId="33" borderId="12" xfId="59" applyNumberFormat="1" applyFont="1" applyFill="1" applyBorder="1" applyAlignment="1" applyProtection="1">
      <alignment horizontal="center" vertical="center" wrapText="1"/>
      <protection/>
    </xf>
    <xf numFmtId="0" fontId="17" fillId="34" borderId="21" xfId="0" applyFont="1" applyFill="1" applyBorder="1" applyAlignment="1">
      <alignment vertical="top" wrapText="1"/>
    </xf>
    <xf numFmtId="0" fontId="17" fillId="34" borderId="12" xfId="0" applyFont="1" applyFill="1" applyBorder="1" applyAlignment="1">
      <alignment vertical="top" wrapText="1"/>
    </xf>
    <xf numFmtId="176" fontId="21" fillId="33" borderId="21" xfId="59" applyNumberFormat="1" applyFont="1" applyFill="1" applyBorder="1" applyAlignment="1" applyProtection="1">
      <alignment horizontal="left" vertical="center" wrapText="1"/>
      <protection/>
    </xf>
    <xf numFmtId="176" fontId="21" fillId="33" borderId="12" xfId="59" applyNumberFormat="1" applyFont="1" applyFill="1" applyBorder="1" applyAlignment="1" applyProtection="1">
      <alignment horizontal="left" vertical="center" wrapText="1"/>
      <protection/>
    </xf>
    <xf numFmtId="0" fontId="17" fillId="33" borderId="21" xfId="0" applyFont="1" applyFill="1" applyBorder="1" applyAlignment="1">
      <alignment wrapText="1"/>
    </xf>
    <xf numFmtId="0" fontId="17" fillId="33" borderId="12" xfId="0" applyFont="1" applyFill="1" applyBorder="1" applyAlignment="1">
      <alignment wrapText="1"/>
    </xf>
    <xf numFmtId="4" fontId="21" fillId="33" borderId="21" xfId="59" applyNumberFormat="1" applyFont="1" applyFill="1" applyBorder="1" applyAlignment="1" applyProtection="1">
      <alignment horizontal="center" vertical="center"/>
      <protection/>
    </xf>
    <xf numFmtId="4" fontId="21" fillId="33" borderId="12" xfId="59" applyNumberFormat="1" applyFont="1" applyFill="1" applyBorder="1" applyAlignment="1" applyProtection="1">
      <alignment horizontal="center" vertical="center"/>
      <protection/>
    </xf>
    <xf numFmtId="0" fontId="22" fillId="34" borderId="21" xfId="58" applyFont="1" applyFill="1" applyBorder="1" applyAlignment="1">
      <alignment horizontal="right"/>
      <protection/>
    </xf>
    <xf numFmtId="0" fontId="22" fillId="34" borderId="12" xfId="58" applyFont="1" applyFill="1" applyBorder="1" applyAlignment="1">
      <alignment horizontal="right"/>
      <protection/>
    </xf>
    <xf numFmtId="49" fontId="21" fillId="34" borderId="21" xfId="59" applyNumberFormat="1" applyFont="1" applyFill="1" applyBorder="1" applyAlignment="1" applyProtection="1">
      <alignment horizontal="center" vertical="justify" wrapText="1"/>
      <protection/>
    </xf>
    <xf numFmtId="49" fontId="21" fillId="34" borderId="26" xfId="59" applyNumberFormat="1" applyFont="1" applyFill="1" applyBorder="1" applyAlignment="1" applyProtection="1">
      <alignment horizontal="center" vertical="justify" wrapText="1"/>
      <protection/>
    </xf>
    <xf numFmtId="49" fontId="21" fillId="34" borderId="12" xfId="59" applyNumberFormat="1" applyFont="1" applyFill="1" applyBorder="1" applyAlignment="1" applyProtection="1">
      <alignment horizontal="center" vertical="justify" wrapText="1"/>
      <protection/>
    </xf>
    <xf numFmtId="174" fontId="21" fillId="34" borderId="21" xfId="59" applyNumberFormat="1" applyFont="1" applyFill="1" applyBorder="1" applyAlignment="1" applyProtection="1">
      <alignment horizontal="left" vertical="center" wrapText="1"/>
      <protection/>
    </xf>
    <xf numFmtId="174" fontId="21" fillId="34" borderId="12" xfId="59" applyNumberFormat="1" applyFont="1" applyFill="1" applyBorder="1" applyAlignment="1" applyProtection="1">
      <alignment horizontal="left" vertical="center" wrapText="1"/>
      <protection/>
    </xf>
    <xf numFmtId="0" fontId="19" fillId="33" borderId="18" xfId="0" applyFont="1" applyFill="1" applyBorder="1" applyAlignment="1">
      <alignment horizontal="center" vertical="center" wrapText="1"/>
    </xf>
    <xf numFmtId="0" fontId="17" fillId="34" borderId="19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44" fontId="18" fillId="34" borderId="15" xfId="43" applyFont="1" applyFill="1" applyBorder="1" applyAlignment="1">
      <alignment horizontal="center" vertical="center" wrapText="1"/>
    </xf>
    <xf numFmtId="44" fontId="18" fillId="34" borderId="16" xfId="43" applyFont="1" applyFill="1" applyBorder="1" applyAlignment="1">
      <alignment horizontal="center" vertical="center" wrapText="1"/>
    </xf>
    <xf numFmtId="44" fontId="18" fillId="33" borderId="14" xfId="43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18" fillId="34" borderId="19" xfId="0" applyFont="1" applyFill="1" applyBorder="1" applyAlignment="1">
      <alignment horizontal="center" vertical="center" wrapText="1"/>
    </xf>
    <xf numFmtId="0" fontId="18" fillId="34" borderId="27" xfId="0" applyFont="1" applyFill="1" applyBorder="1" applyAlignment="1">
      <alignment horizontal="center" vertical="center" wrapText="1"/>
    </xf>
    <xf numFmtId="44" fontId="18" fillId="34" borderId="18" xfId="43" applyFont="1" applyFill="1" applyBorder="1" applyAlignment="1">
      <alignment horizontal="center" vertical="center" wrapText="1"/>
    </xf>
    <xf numFmtId="44" fontId="18" fillId="34" borderId="19" xfId="43" applyFont="1" applyFill="1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/>
    </xf>
    <xf numFmtId="0" fontId="16" fillId="34" borderId="27" xfId="0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16" fillId="34" borderId="27" xfId="0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center" vertical="center" wrapText="1"/>
    </xf>
    <xf numFmtId="0" fontId="16" fillId="34" borderId="26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wrapText="1"/>
    </xf>
    <xf numFmtId="0" fontId="16" fillId="0" borderId="26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5" fillId="34" borderId="21" xfId="59" applyFont="1" applyFill="1" applyBorder="1" applyAlignment="1" applyProtection="1">
      <alignment horizontal="center" vertical="center" wrapText="1"/>
      <protection/>
    </xf>
    <xf numFmtId="0" fontId="15" fillId="34" borderId="26" xfId="59" applyFont="1" applyFill="1" applyBorder="1" applyAlignment="1" applyProtection="1">
      <alignment horizontal="center" vertical="center" wrapText="1"/>
      <protection/>
    </xf>
    <xf numFmtId="0" fontId="15" fillId="34" borderId="12" xfId="59" applyFont="1" applyFill="1" applyBorder="1" applyAlignment="1" applyProtection="1">
      <alignment horizontal="center" vertical="center" wrapText="1"/>
      <protection/>
    </xf>
    <xf numFmtId="4" fontId="31" fillId="33" borderId="21" xfId="59" applyNumberFormat="1" applyFont="1" applyFill="1" applyBorder="1" applyAlignment="1" applyProtection="1">
      <alignment horizontal="center" vertical="center"/>
      <protection/>
    </xf>
    <xf numFmtId="4" fontId="31" fillId="33" borderId="12" xfId="59" applyNumberFormat="1" applyFont="1" applyFill="1" applyBorder="1" applyAlignment="1" applyProtection="1">
      <alignment horizontal="center" vertical="center"/>
      <protection/>
    </xf>
    <xf numFmtId="176" fontId="31" fillId="33" borderId="21" xfId="59" applyNumberFormat="1" applyFont="1" applyFill="1" applyBorder="1" applyAlignment="1" applyProtection="1">
      <alignment horizontal="center" vertical="center"/>
      <protection/>
    </xf>
    <xf numFmtId="176" fontId="31" fillId="33" borderId="12" xfId="59" applyNumberFormat="1" applyFont="1" applyFill="1" applyBorder="1" applyAlignment="1" applyProtection="1">
      <alignment horizontal="center" vertical="center"/>
      <protection/>
    </xf>
    <xf numFmtId="176" fontId="31" fillId="33" borderId="14" xfId="59" applyNumberFormat="1" applyFont="1" applyFill="1" applyBorder="1" applyAlignment="1" applyProtection="1">
      <alignment horizontal="center" vertical="center"/>
      <protection/>
    </xf>
    <xf numFmtId="0" fontId="27" fillId="9" borderId="22" xfId="59" applyFont="1" applyFill="1" applyBorder="1" applyAlignment="1" applyProtection="1">
      <alignment horizontal="center" vertical="center" wrapText="1"/>
      <protection/>
    </xf>
    <xf numFmtId="0" fontId="27" fillId="9" borderId="23" xfId="59" applyFont="1" applyFill="1" applyBorder="1" applyAlignment="1" applyProtection="1">
      <alignment horizontal="center" vertical="center" wrapText="1"/>
      <protection/>
    </xf>
    <xf numFmtId="0" fontId="27" fillId="9" borderId="24" xfId="59" applyFont="1" applyFill="1" applyBorder="1" applyAlignment="1" applyProtection="1">
      <alignment horizontal="center" vertical="center" wrapText="1"/>
      <protection/>
    </xf>
    <xf numFmtId="0" fontId="27" fillId="9" borderId="25" xfId="59" applyFont="1" applyFill="1" applyBorder="1" applyAlignment="1" applyProtection="1">
      <alignment horizontal="center" vertical="center" wrapText="1"/>
      <protection/>
    </xf>
    <xf numFmtId="0" fontId="27" fillId="9" borderId="13" xfId="59" applyFont="1" applyFill="1" applyBorder="1" applyAlignment="1" applyProtection="1">
      <alignment horizontal="center" vertical="center" wrapText="1"/>
      <protection/>
    </xf>
    <xf numFmtId="0" fontId="27" fillId="9" borderId="20" xfId="59" applyFont="1" applyFill="1" applyBorder="1" applyAlignment="1" applyProtection="1">
      <alignment horizontal="center" vertical="center" wrapText="1"/>
      <protection/>
    </xf>
    <xf numFmtId="0" fontId="26" fillId="33" borderId="21" xfId="0" applyFont="1" applyFill="1" applyBorder="1" applyAlignment="1">
      <alignment wrapText="1"/>
    </xf>
    <xf numFmtId="0" fontId="26" fillId="33" borderId="12" xfId="0" applyFont="1" applyFill="1" applyBorder="1" applyAlignment="1">
      <alignment wrapText="1"/>
    </xf>
    <xf numFmtId="1" fontId="26" fillId="38" borderId="21" xfId="0" applyNumberFormat="1" applyFont="1" applyFill="1" applyBorder="1" applyAlignment="1">
      <alignment horizontal="center" vertical="center"/>
    </xf>
    <xf numFmtId="1" fontId="26" fillId="38" borderId="12" xfId="0" applyNumberFormat="1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left" wrapText="1"/>
    </xf>
    <xf numFmtId="0" fontId="26" fillId="34" borderId="12" xfId="0" applyFont="1" applyFill="1" applyBorder="1" applyAlignment="1">
      <alignment horizontal="left" wrapText="1"/>
    </xf>
    <xf numFmtId="0" fontId="26" fillId="34" borderId="21" xfId="0" applyFont="1" applyFill="1" applyBorder="1" applyAlignment="1">
      <alignment vertical="top" wrapText="1"/>
    </xf>
    <xf numFmtId="0" fontId="26" fillId="34" borderId="12" xfId="0" applyFont="1" applyFill="1" applyBorder="1" applyAlignment="1">
      <alignment vertical="top" wrapText="1"/>
    </xf>
    <xf numFmtId="49" fontId="31" fillId="33" borderId="21" xfId="59" applyNumberFormat="1" applyFont="1" applyFill="1" applyBorder="1" applyAlignment="1" applyProtection="1">
      <alignment horizontal="center" vertical="center" wrapText="1"/>
      <protection/>
    </xf>
    <xf numFmtId="49" fontId="31" fillId="33" borderId="12" xfId="59" applyNumberFormat="1" applyFont="1" applyFill="1" applyBorder="1" applyAlignment="1" applyProtection="1">
      <alignment horizontal="center" vertical="center" wrapText="1"/>
      <protection/>
    </xf>
    <xf numFmtId="176" fontId="23" fillId="34" borderId="21" xfId="59" applyNumberFormat="1" applyFont="1" applyFill="1" applyBorder="1" applyAlignment="1" applyProtection="1">
      <alignment horizontal="left" vertical="center"/>
      <protection/>
    </xf>
    <xf numFmtId="176" fontId="23" fillId="34" borderId="12" xfId="59" applyNumberFormat="1" applyFont="1" applyFill="1" applyBorder="1" applyAlignment="1" applyProtection="1">
      <alignment horizontal="left" vertical="center"/>
      <protection/>
    </xf>
    <xf numFmtId="176" fontId="23" fillId="33" borderId="21" xfId="59" applyNumberFormat="1" applyFont="1" applyFill="1" applyBorder="1" applyAlignment="1" applyProtection="1">
      <alignment horizontal="left" vertical="center" wrapText="1"/>
      <protection/>
    </xf>
    <xf numFmtId="176" fontId="23" fillId="33" borderId="12" xfId="59" applyNumberFormat="1" applyFont="1" applyFill="1" applyBorder="1" applyAlignment="1" applyProtection="1">
      <alignment horizontal="left" vertical="center" wrapText="1"/>
      <protection/>
    </xf>
    <xf numFmtId="176" fontId="23" fillId="39" borderId="21" xfId="59" applyNumberFormat="1" applyFont="1" applyFill="1" applyBorder="1" applyAlignment="1" applyProtection="1">
      <alignment horizontal="left" vertical="center" wrapText="1"/>
      <protection/>
    </xf>
    <xf numFmtId="176" fontId="23" fillId="39" borderId="12" xfId="59" applyNumberFormat="1" applyFont="1" applyFill="1" applyBorder="1" applyAlignment="1" applyProtection="1">
      <alignment horizontal="left" vertical="center" wrapText="1"/>
      <protection/>
    </xf>
    <xf numFmtId="0" fontId="24" fillId="34" borderId="21" xfId="58" applyFont="1" applyFill="1" applyBorder="1" applyAlignment="1">
      <alignment horizontal="right"/>
      <protection/>
    </xf>
    <xf numFmtId="0" fontId="24" fillId="34" borderId="12" xfId="58" applyFont="1" applyFill="1" applyBorder="1" applyAlignment="1">
      <alignment horizontal="right"/>
      <protection/>
    </xf>
    <xf numFmtId="0" fontId="29" fillId="34" borderId="14" xfId="0" applyFont="1" applyFill="1" applyBorder="1" applyAlignment="1">
      <alignment horizontal="center" vertical="center" wrapText="1"/>
    </xf>
    <xf numFmtId="0" fontId="26" fillId="34" borderId="14" xfId="0" applyFont="1" applyFill="1" applyBorder="1" applyAlignment="1">
      <alignment horizontal="center" vertical="center" wrapText="1"/>
    </xf>
    <xf numFmtId="0" fontId="25" fillId="34" borderId="18" xfId="0" applyFont="1" applyFill="1" applyBorder="1" applyAlignment="1">
      <alignment horizontal="center" vertical="center" wrapText="1"/>
    </xf>
    <xf numFmtId="0" fontId="25" fillId="34" borderId="19" xfId="0" applyFont="1" applyFill="1" applyBorder="1" applyAlignment="1">
      <alignment horizontal="center" vertical="center" wrapText="1"/>
    </xf>
    <xf numFmtId="174" fontId="23" fillId="34" borderId="21" xfId="59" applyNumberFormat="1" applyFont="1" applyFill="1" applyBorder="1" applyAlignment="1" applyProtection="1">
      <alignment horizontal="left" vertical="center" wrapText="1"/>
      <protection/>
    </xf>
    <xf numFmtId="174" fontId="23" fillId="34" borderId="12" xfId="59" applyNumberFormat="1" applyFont="1" applyFill="1" applyBorder="1" applyAlignment="1" applyProtection="1">
      <alignment horizontal="left" vertical="center" wrapText="1"/>
      <protection/>
    </xf>
    <xf numFmtId="44" fontId="28" fillId="33" borderId="14" xfId="45" applyFont="1" applyFill="1" applyBorder="1" applyAlignment="1">
      <alignment horizontal="center" vertical="center" wrapText="1"/>
    </xf>
    <xf numFmtId="0" fontId="29" fillId="33" borderId="18" xfId="0" applyFont="1" applyFill="1" applyBorder="1" applyAlignment="1">
      <alignment horizontal="center" vertical="center" wrapText="1"/>
    </xf>
    <xf numFmtId="0" fontId="26" fillId="34" borderId="19" xfId="0" applyFont="1" applyFill="1" applyBorder="1" applyAlignment="1">
      <alignment horizontal="center" vertical="center" wrapText="1"/>
    </xf>
    <xf numFmtId="0" fontId="25" fillId="34" borderId="27" xfId="0" applyFont="1" applyFill="1" applyBorder="1" applyAlignment="1">
      <alignment horizontal="center" vertical="center" wrapText="1"/>
    </xf>
    <xf numFmtId="0" fontId="28" fillId="34" borderId="15" xfId="0" applyFont="1" applyFill="1" applyBorder="1" applyAlignment="1">
      <alignment horizontal="center" vertical="center" wrapText="1"/>
    </xf>
    <xf numFmtId="0" fontId="28" fillId="34" borderId="17" xfId="0" applyFont="1" applyFill="1" applyBorder="1" applyAlignment="1">
      <alignment horizontal="center" vertical="center" wrapText="1"/>
    </xf>
    <xf numFmtId="0" fontId="28" fillId="34" borderId="14" xfId="0" applyFont="1" applyFill="1" applyBorder="1" applyAlignment="1">
      <alignment horizontal="center" vertical="center" wrapText="1"/>
    </xf>
    <xf numFmtId="0" fontId="28" fillId="34" borderId="18" xfId="0" applyFont="1" applyFill="1" applyBorder="1" applyAlignment="1">
      <alignment horizontal="center" vertical="center" wrapText="1"/>
    </xf>
    <xf numFmtId="0" fontId="28" fillId="34" borderId="19" xfId="0" applyFont="1" applyFill="1" applyBorder="1" applyAlignment="1">
      <alignment horizontal="center" vertical="center" wrapText="1"/>
    </xf>
    <xf numFmtId="0" fontId="28" fillId="34" borderId="27" xfId="0" applyFont="1" applyFill="1" applyBorder="1" applyAlignment="1">
      <alignment horizontal="center" vertical="center" wrapText="1"/>
    </xf>
    <xf numFmtId="44" fontId="28" fillId="34" borderId="18" xfId="45" applyFont="1" applyFill="1" applyBorder="1" applyAlignment="1">
      <alignment horizontal="center" vertical="center" wrapText="1"/>
    </xf>
    <xf numFmtId="44" fontId="28" fillId="34" borderId="19" xfId="45" applyFont="1" applyFill="1" applyBorder="1" applyAlignment="1">
      <alignment horizontal="center" vertical="center" wrapText="1"/>
    </xf>
    <xf numFmtId="44" fontId="28" fillId="34" borderId="15" xfId="45" applyFont="1" applyFill="1" applyBorder="1" applyAlignment="1">
      <alignment horizontal="center" vertical="center" wrapText="1"/>
    </xf>
    <xf numFmtId="44" fontId="28" fillId="34" borderId="16" xfId="45" applyFont="1" applyFill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center" vertical="center" wrapText="1"/>
    </xf>
    <xf numFmtId="0" fontId="25" fillId="38" borderId="22" xfId="0" applyFont="1" applyFill="1" applyBorder="1" applyAlignment="1">
      <alignment horizontal="center" vertical="center" wrapText="1"/>
    </xf>
    <xf numFmtId="0" fontId="25" fillId="38" borderId="23" xfId="0" applyFont="1" applyFill="1" applyBorder="1" applyAlignment="1">
      <alignment horizontal="center" vertical="center" wrapText="1"/>
    </xf>
    <xf numFmtId="0" fontId="25" fillId="38" borderId="24" xfId="0" applyFont="1" applyFill="1" applyBorder="1" applyAlignment="1">
      <alignment horizontal="center" vertical="center" wrapText="1"/>
    </xf>
    <xf numFmtId="0" fontId="25" fillId="38" borderId="25" xfId="0" applyFont="1" applyFill="1" applyBorder="1" applyAlignment="1">
      <alignment horizontal="center" vertical="center" wrapText="1"/>
    </xf>
    <xf numFmtId="0" fontId="25" fillId="38" borderId="13" xfId="0" applyFont="1" applyFill="1" applyBorder="1" applyAlignment="1">
      <alignment horizontal="center" vertical="center" wrapText="1"/>
    </xf>
    <xf numFmtId="0" fontId="25" fillId="38" borderId="20" xfId="0" applyFont="1" applyFill="1" applyBorder="1" applyAlignment="1">
      <alignment horizontal="center" vertical="center" wrapText="1"/>
    </xf>
    <xf numFmtId="0" fontId="25" fillId="34" borderId="18" xfId="0" applyFont="1" applyFill="1" applyBorder="1" applyAlignment="1">
      <alignment horizontal="center" vertical="center"/>
    </xf>
    <xf numFmtId="0" fontId="25" fillId="34" borderId="27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0" fontId="25" fillId="34" borderId="14" xfId="0" applyFont="1" applyFill="1" applyBorder="1" applyAlignment="1">
      <alignment horizontal="center" vertical="center"/>
    </xf>
    <xf numFmtId="0" fontId="27" fillId="34" borderId="21" xfId="59" applyFont="1" applyFill="1" applyBorder="1" applyAlignment="1" applyProtection="1">
      <alignment horizontal="center" vertical="center" wrapText="1"/>
      <protection/>
    </xf>
    <xf numFmtId="0" fontId="27" fillId="34" borderId="26" xfId="59" applyFont="1" applyFill="1" applyBorder="1" applyAlignment="1" applyProtection="1">
      <alignment horizontal="center" vertical="center" wrapText="1"/>
      <protection/>
    </xf>
    <xf numFmtId="0" fontId="27" fillId="34" borderId="12" xfId="59" applyFont="1" applyFill="1" applyBorder="1" applyAlignment="1" applyProtection="1">
      <alignment horizontal="center" vertical="center" wrapText="1"/>
      <protection/>
    </xf>
    <xf numFmtId="0" fontId="27" fillId="40" borderId="22" xfId="59" applyFont="1" applyFill="1" applyBorder="1" applyAlignment="1" applyProtection="1">
      <alignment horizontal="center" vertical="center" wrapText="1"/>
      <protection/>
    </xf>
    <xf numFmtId="0" fontId="27" fillId="40" borderId="23" xfId="59" applyFont="1" applyFill="1" applyBorder="1" applyAlignment="1" applyProtection="1">
      <alignment horizontal="center" vertical="center" wrapText="1"/>
      <protection/>
    </xf>
    <xf numFmtId="0" fontId="27" fillId="40" borderId="24" xfId="59" applyFont="1" applyFill="1" applyBorder="1" applyAlignment="1" applyProtection="1">
      <alignment horizontal="center" vertical="center" wrapText="1"/>
      <protection/>
    </xf>
    <xf numFmtId="0" fontId="27" fillId="40" borderId="25" xfId="59" applyFont="1" applyFill="1" applyBorder="1" applyAlignment="1" applyProtection="1">
      <alignment horizontal="center" vertical="center" wrapText="1"/>
      <protection/>
    </xf>
    <xf numFmtId="0" fontId="27" fillId="40" borderId="13" xfId="59" applyFont="1" applyFill="1" applyBorder="1" applyAlignment="1" applyProtection="1">
      <alignment horizontal="center" vertical="center" wrapText="1"/>
      <protection/>
    </xf>
    <xf numFmtId="0" fontId="27" fillId="40" borderId="20" xfId="59" applyFont="1" applyFill="1" applyBorder="1" applyAlignment="1" applyProtection="1">
      <alignment horizontal="center" vertical="center" wrapText="1"/>
      <protection/>
    </xf>
    <xf numFmtId="0" fontId="27" fillId="38" borderId="22" xfId="59" applyFont="1" applyFill="1" applyBorder="1" applyAlignment="1" applyProtection="1">
      <alignment horizontal="center" vertical="center" wrapText="1"/>
      <protection/>
    </xf>
    <xf numFmtId="0" fontId="27" fillId="38" borderId="23" xfId="59" applyFont="1" applyFill="1" applyBorder="1" applyAlignment="1" applyProtection="1">
      <alignment horizontal="center" vertical="center" wrapText="1"/>
      <protection/>
    </xf>
    <xf numFmtId="0" fontId="27" fillId="38" borderId="24" xfId="59" applyFont="1" applyFill="1" applyBorder="1" applyAlignment="1" applyProtection="1">
      <alignment horizontal="center" vertical="center" wrapText="1"/>
      <protection/>
    </xf>
    <xf numFmtId="0" fontId="27" fillId="38" borderId="25" xfId="59" applyFont="1" applyFill="1" applyBorder="1" applyAlignment="1" applyProtection="1">
      <alignment horizontal="center" vertical="center" wrapText="1"/>
      <protection/>
    </xf>
    <xf numFmtId="0" fontId="27" fillId="38" borderId="13" xfId="59" applyFont="1" applyFill="1" applyBorder="1" applyAlignment="1" applyProtection="1">
      <alignment horizontal="center" vertical="center" wrapText="1"/>
      <protection/>
    </xf>
    <xf numFmtId="0" fontId="27" fillId="38" borderId="20" xfId="59" applyFont="1" applyFill="1" applyBorder="1" applyAlignment="1" applyProtection="1">
      <alignment horizontal="center" vertical="center" wrapText="1"/>
      <protection/>
    </xf>
    <xf numFmtId="1" fontId="26" fillId="33" borderId="21" xfId="0" applyNumberFormat="1" applyFont="1" applyFill="1" applyBorder="1" applyAlignment="1">
      <alignment horizontal="center" vertical="center"/>
    </xf>
    <xf numFmtId="1" fontId="26" fillId="33" borderId="12" xfId="0" applyNumberFormat="1" applyFont="1" applyFill="1" applyBorder="1" applyAlignment="1">
      <alignment horizontal="center" vertical="center"/>
    </xf>
    <xf numFmtId="49" fontId="31" fillId="34" borderId="21" xfId="59" applyNumberFormat="1" applyFont="1" applyFill="1" applyBorder="1" applyAlignment="1" applyProtection="1">
      <alignment horizontal="center" vertical="justify" wrapText="1"/>
      <protection/>
    </xf>
    <xf numFmtId="49" fontId="31" fillId="34" borderId="26" xfId="59" applyNumberFormat="1" applyFont="1" applyFill="1" applyBorder="1" applyAlignment="1" applyProtection="1">
      <alignment horizontal="center" vertical="justify" wrapText="1"/>
      <protection/>
    </xf>
    <xf numFmtId="49" fontId="31" fillId="34" borderId="12" xfId="59" applyNumberFormat="1" applyFont="1" applyFill="1" applyBorder="1" applyAlignment="1" applyProtection="1">
      <alignment horizontal="center" vertical="justify" wrapText="1"/>
      <protection/>
    </xf>
    <xf numFmtId="0" fontId="13" fillId="37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5" fillId="34" borderId="22" xfId="0" applyFont="1" applyFill="1" applyBorder="1" applyAlignment="1">
      <alignment horizontal="center" vertical="center" wrapText="1"/>
    </xf>
    <xf numFmtId="0" fontId="25" fillId="34" borderId="29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5" fillId="34" borderId="24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5" fillId="34" borderId="13" xfId="0" applyFont="1" applyFill="1" applyBorder="1" applyAlignment="1">
      <alignment horizontal="center" vertical="center" wrapText="1"/>
    </xf>
    <xf numFmtId="0" fontId="25" fillId="34" borderId="2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6" fillId="0" borderId="14" xfId="0" applyFont="1" applyBorder="1" applyAlignment="1">
      <alignment wrapText="1"/>
    </xf>
    <xf numFmtId="49" fontId="6" fillId="10" borderId="14" xfId="59" applyNumberFormat="1" applyFont="1" applyFill="1" applyBorder="1" applyAlignment="1" applyProtection="1">
      <alignment horizontal="center" vertical="center" wrapText="1"/>
      <protection/>
    </xf>
    <xf numFmtId="176" fontId="9" fillId="10" borderId="21" xfId="59" applyNumberFormat="1" applyFont="1" applyFill="1" applyBorder="1" applyAlignment="1" applyProtection="1">
      <alignment horizontal="left" vertical="center"/>
      <protection/>
    </xf>
    <xf numFmtId="176" fontId="9" fillId="10" borderId="12" xfId="59" applyNumberFormat="1" applyFont="1" applyFill="1" applyBorder="1" applyAlignment="1" applyProtection="1">
      <alignment horizontal="left" vertical="center"/>
      <protection/>
    </xf>
    <xf numFmtId="176" fontId="6" fillId="10" borderId="14" xfId="59" applyNumberFormat="1" applyFont="1" applyFill="1" applyBorder="1" applyAlignment="1" applyProtection="1">
      <alignment horizontal="center" vertical="center"/>
      <protection/>
    </xf>
    <xf numFmtId="176" fontId="9" fillId="10" borderId="14" xfId="59" applyNumberFormat="1" applyFont="1" applyFill="1" applyBorder="1" applyAlignment="1" applyProtection="1">
      <alignment horizontal="left" vertical="center"/>
      <protection/>
    </xf>
    <xf numFmtId="49" fontId="6" fillId="10" borderId="21" xfId="59" applyNumberFormat="1" applyFont="1" applyFill="1" applyBorder="1" applyAlignment="1" applyProtection="1">
      <alignment horizontal="center" vertical="center" wrapText="1"/>
      <protection/>
    </xf>
    <xf numFmtId="49" fontId="6" fillId="10" borderId="12" xfId="59" applyNumberFormat="1" applyFont="1" applyFill="1" applyBorder="1" applyAlignment="1" applyProtection="1">
      <alignment horizontal="center" vertical="center" wrapText="1"/>
      <protection/>
    </xf>
    <xf numFmtId="176" fontId="9" fillId="10" borderId="21" xfId="59" applyNumberFormat="1" applyFont="1" applyFill="1" applyBorder="1" applyAlignment="1" applyProtection="1">
      <alignment horizontal="left" vertical="center" wrapText="1"/>
      <protection/>
    </xf>
    <xf numFmtId="176" fontId="9" fillId="10" borderId="12" xfId="59" applyNumberFormat="1" applyFont="1" applyFill="1" applyBorder="1" applyAlignment="1" applyProtection="1">
      <alignment horizontal="left" vertical="center" wrapText="1"/>
      <protection/>
    </xf>
    <xf numFmtId="176" fontId="6" fillId="10" borderId="21" xfId="59" applyNumberFormat="1" applyFont="1" applyFill="1" applyBorder="1" applyAlignment="1" applyProtection="1">
      <alignment horizontal="center" vertical="center"/>
      <protection/>
    </xf>
    <xf numFmtId="176" fontId="6" fillId="10" borderId="12" xfId="59" applyNumberFormat="1" applyFont="1" applyFill="1" applyBorder="1" applyAlignment="1" applyProtection="1">
      <alignment horizontal="center" vertical="center"/>
      <protection/>
    </xf>
    <xf numFmtId="176" fontId="9" fillId="10" borderId="14" xfId="59" applyNumberFormat="1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49" fontId="6" fillId="10" borderId="14" xfId="59" applyNumberFormat="1" applyFont="1" applyFill="1" applyBorder="1" applyAlignment="1" applyProtection="1">
      <alignment horizontal="center" vertical="justify" wrapText="1"/>
      <protection/>
    </xf>
    <xf numFmtId="0" fontId="9" fillId="10" borderId="14" xfId="58" applyFont="1" applyFill="1" applyBorder="1" applyAlignment="1">
      <alignment horizontal="right"/>
      <protection/>
    </xf>
    <xf numFmtId="0" fontId="5" fillId="10" borderId="30" xfId="0" applyFont="1" applyFill="1" applyBorder="1" applyAlignment="1">
      <alignment horizontal="center" vertical="center" wrapText="1"/>
    </xf>
    <xf numFmtId="0" fontId="5" fillId="10" borderId="31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51" fillId="13" borderId="13" xfId="55" applyFont="1" applyFill="1" applyBorder="1" applyAlignment="1">
      <alignment horizontal="center" vertical="top" wrapText="1"/>
    </xf>
    <xf numFmtId="0" fontId="51" fillId="13" borderId="20" xfId="55" applyFont="1" applyFill="1" applyBorder="1" applyAlignment="1">
      <alignment horizontal="center" vertical="top" wrapText="1"/>
    </xf>
    <xf numFmtId="0" fontId="51" fillId="13" borderId="12" xfId="55" applyFont="1" applyFill="1" applyBorder="1" applyAlignment="1">
      <alignment horizontal="center" vertical="top" wrapText="1"/>
    </xf>
    <xf numFmtId="0" fontId="51" fillId="13" borderId="28" xfId="55" applyFont="1" applyFill="1" applyBorder="1" applyAlignment="1">
      <alignment horizontal="center" vertical="top" wrapText="1"/>
    </xf>
    <xf numFmtId="44" fontId="51" fillId="13" borderId="13" xfId="55" applyNumberFormat="1" applyFont="1" applyFill="1" applyBorder="1" applyAlignment="1">
      <alignment horizontal="center" vertical="top" wrapText="1"/>
    </xf>
    <xf numFmtId="44" fontId="51" fillId="13" borderId="20" xfId="55" applyNumberFormat="1" applyFont="1" applyFill="1" applyBorder="1" applyAlignment="1">
      <alignment horizontal="center" vertical="top" wrapText="1"/>
    </xf>
    <xf numFmtId="44" fontId="51" fillId="13" borderId="28" xfId="55" applyNumberFormat="1" applyFont="1" applyFill="1" applyBorder="1" applyAlignment="1">
      <alignment horizontal="center" vertical="top" wrapText="1"/>
    </xf>
    <xf numFmtId="44" fontId="51" fillId="13" borderId="12" xfId="55" applyNumberFormat="1" applyFont="1" applyFill="1" applyBorder="1" applyAlignment="1">
      <alignment horizontal="center" vertical="top" wrapText="1"/>
    </xf>
    <xf numFmtId="0" fontId="6" fillId="10" borderId="32" xfId="59" applyFont="1" applyFill="1" applyBorder="1" applyAlignment="1" applyProtection="1">
      <alignment horizontal="center" vertical="center" wrapText="1"/>
      <protection/>
    </xf>
    <xf numFmtId="0" fontId="6" fillId="10" borderId="33" xfId="59" applyFont="1" applyFill="1" applyBorder="1" applyAlignment="1" applyProtection="1">
      <alignment horizontal="center" vertical="center" wrapText="1"/>
      <protection/>
    </xf>
    <xf numFmtId="0" fontId="6" fillId="10" borderId="34" xfId="59" applyFont="1" applyFill="1" applyBorder="1" applyAlignment="1" applyProtection="1">
      <alignment horizontal="center" vertical="center" wrapText="1"/>
      <protection/>
    </xf>
    <xf numFmtId="0" fontId="9" fillId="10" borderId="35" xfId="59" applyFont="1" applyFill="1" applyBorder="1" applyAlignment="1" applyProtection="1">
      <alignment horizontal="center" vertical="center" wrapText="1"/>
      <protection/>
    </xf>
    <xf numFmtId="0" fontId="9" fillId="10" borderId="14" xfId="59" applyFont="1" applyFill="1" applyBorder="1" applyAlignment="1" applyProtection="1">
      <alignment horizontal="center" vertical="center" wrapText="1"/>
      <protection/>
    </xf>
    <xf numFmtId="0" fontId="9" fillId="10" borderId="21" xfId="59" applyFont="1" applyFill="1" applyBorder="1" applyAlignment="1" applyProtection="1">
      <alignment horizontal="center" vertical="center" wrapText="1"/>
      <protection/>
    </xf>
    <xf numFmtId="0" fontId="9" fillId="10" borderId="15" xfId="59" applyFont="1" applyFill="1" applyBorder="1" applyAlignment="1" applyProtection="1">
      <alignment horizontal="center" vertical="center" wrapText="1"/>
      <protection/>
    </xf>
    <xf numFmtId="0" fontId="9" fillId="10" borderId="18" xfId="59" applyFont="1" applyFill="1" applyBorder="1" applyAlignment="1" applyProtection="1">
      <alignment horizontal="center" vertical="center" wrapText="1"/>
      <protection/>
    </xf>
    <xf numFmtId="0" fontId="9" fillId="10" borderId="22" xfId="59" applyFont="1" applyFill="1" applyBorder="1" applyAlignment="1" applyProtection="1">
      <alignment horizontal="center" vertical="center" wrapText="1"/>
      <protection/>
    </xf>
    <xf numFmtId="0" fontId="4" fillId="10" borderId="36" xfId="0" applyFont="1" applyFill="1" applyBorder="1" applyAlignment="1">
      <alignment vertical="center"/>
    </xf>
    <xf numFmtId="0" fontId="4" fillId="10" borderId="13" xfId="0" applyFont="1" applyFill="1" applyBorder="1" applyAlignment="1">
      <alignment vertical="center"/>
    </xf>
    <xf numFmtId="0" fontId="4" fillId="10" borderId="20" xfId="0" applyFont="1" applyFill="1" applyBorder="1" applyAlignment="1">
      <alignment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3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_Лист1" xfId="58"/>
    <cellStyle name="Обычный_по шаблону продукты питания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254.5.3\&#1086;&#1090;&#1076;&#1077;&#1083;%20&#1092;&#1101;&#1091;\&#1062;&#1077;&#1085;&#1086;&#1086;&#1073;&#1088;&#1072;&#1079;&#1086;&#1074;&#1072;&#1085;&#1080;&#1077;\&#1052;&#1086;&#1085;&#1080;&#1090;&#1086;&#1088;&#1080;&#1085;&#1075;%20&#1088;&#1086;&#1079;&#1085;&#1080;&#1095;&#1085;&#1099;&#1093;%20&#1094;&#1077;&#1085;%20&#1085;&#1072;%20&#1087;&#1088;&#1086;&#1076;&#1091;&#1082;&#1090;&#1099;\&#1052;&#1054;&#1053;&#1048;&#1058;&#1054;&#1056;&#1048;&#1053;&#1043;%20&#1055;&#1054;%20&#1057;&#1047;&#1055;&#1055;\2019\&#1085;&#1072;%2001.12.2019\&#1052;&#1086;&#1085;&#1080;&#1090;&#1086;&#1088;&#1080;&#1085;&#1075;%20&#1094;&#1077;&#1085;%20&#1085;&#1072;%20&#1057;&#1047;&#1055;&#1055;%20&#1085;&#1072;%2001.12.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254.5.3\&#1086;&#1090;&#1076;&#1077;&#1083;%20&#1092;&#1101;&#1091;\&#1062;&#1077;&#1085;&#1086;&#1086;&#1073;&#1088;&#1072;&#1079;&#1086;&#1074;&#1072;&#1085;&#1080;&#1077;\&#1052;&#1086;&#1085;&#1080;&#1090;&#1086;&#1088;&#1080;&#1085;&#1075;%20&#1088;&#1086;&#1079;&#1085;&#1080;&#1095;&#1085;&#1099;&#1093;%20&#1094;&#1077;&#1085;%20&#1085;&#1072;%20&#1087;&#1088;&#1086;&#1076;&#1091;&#1082;&#1090;&#1099;\&#1052;&#1054;&#1053;&#1048;&#1058;&#1054;&#1056;&#1048;&#1053;&#1043;%20&#1055;&#1054;%20&#1057;&#1047;&#1055;&#1055;\2019\&#1085;&#1072;%2001.01.2020\&#1052;&#1086;&#1085;&#1080;&#1090;&#1086;&#1088;&#1080;&#1085;&#1075;%20&#1094;&#1077;&#1085;%20&#1085;&#1072;%20&#1057;&#1047;&#1055;&#1055;%20&#1085;&#1072;%2001.01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свод по району на сайт"/>
      <sheetName val="свод по городу на сайт"/>
      <sheetName val="таблица по ленскому району"/>
      <sheetName val="Ленск"/>
      <sheetName val="Лист1"/>
      <sheetName val="Витим"/>
      <sheetName val="Пеледуй"/>
      <sheetName val="Беченча"/>
      <sheetName val="Мурбай"/>
      <sheetName val="Нюя"/>
      <sheetName val="Натора"/>
      <sheetName val="Орто-Нахара"/>
      <sheetName val="Салдыкель"/>
      <sheetName val="Толон"/>
      <sheetName val="Ярославский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свод по району на сайт"/>
      <sheetName val="свод по городу на сайт"/>
      <sheetName val="таблица по ленскому району"/>
      <sheetName val="Ленск"/>
      <sheetName val="Лист1"/>
      <sheetName val="Витим"/>
      <sheetName val="Пеледуй"/>
      <sheetName val="Беченча"/>
      <sheetName val="Мурбай"/>
      <sheetName val="Нюя"/>
      <sheetName val="Натора"/>
      <sheetName val="Орто-Нахара"/>
      <sheetName val="Салдыкель"/>
      <sheetName val="Толон"/>
      <sheetName val="Ярославский"/>
    </sheetNames>
    <sheetDataSet>
      <sheetData sheetId="3">
        <row r="9">
          <cell r="G9">
            <v>350</v>
          </cell>
          <cell r="H9">
            <v>450</v>
          </cell>
        </row>
        <row r="11">
          <cell r="G11">
            <v>245</v>
          </cell>
          <cell r="H11">
            <v>450</v>
          </cell>
        </row>
        <row r="13">
          <cell r="G13">
            <v>335</v>
          </cell>
          <cell r="H13">
            <v>420</v>
          </cell>
        </row>
        <row r="15">
          <cell r="G15">
            <v>168</v>
          </cell>
          <cell r="H15">
            <v>300</v>
          </cell>
        </row>
        <row r="17">
          <cell r="G17">
            <v>120</v>
          </cell>
          <cell r="H17">
            <v>300</v>
          </cell>
        </row>
        <row r="19">
          <cell r="G19">
            <v>160</v>
          </cell>
          <cell r="H19">
            <v>260</v>
          </cell>
        </row>
        <row r="21">
          <cell r="G21">
            <v>170</v>
          </cell>
          <cell r="H21">
            <v>250</v>
          </cell>
        </row>
        <row r="23">
          <cell r="G23">
            <v>190</v>
          </cell>
          <cell r="H23">
            <v>320</v>
          </cell>
        </row>
        <row r="25">
          <cell r="G25">
            <v>145</v>
          </cell>
          <cell r="H25">
            <v>585</v>
          </cell>
        </row>
        <row r="27">
          <cell r="G27">
            <v>83</v>
          </cell>
          <cell r="H27">
            <v>145</v>
          </cell>
        </row>
        <row r="29">
          <cell r="G29">
            <v>51</v>
          </cell>
          <cell r="H29">
            <v>120</v>
          </cell>
        </row>
        <row r="31">
          <cell r="G31">
            <v>70</v>
          </cell>
          <cell r="H31">
            <v>110</v>
          </cell>
        </row>
        <row r="33">
          <cell r="G33">
            <v>39.9</v>
          </cell>
          <cell r="H33">
            <v>90</v>
          </cell>
        </row>
        <row r="35">
          <cell r="G35">
            <v>24</v>
          </cell>
          <cell r="H35">
            <v>50</v>
          </cell>
        </row>
        <row r="37">
          <cell r="G37">
            <v>304</v>
          </cell>
          <cell r="H37">
            <v>1000</v>
          </cell>
        </row>
        <row r="39">
          <cell r="G39">
            <v>37</v>
          </cell>
          <cell r="H39">
            <v>66</v>
          </cell>
        </row>
        <row r="43">
          <cell r="G43">
            <v>50</v>
          </cell>
          <cell r="H43">
            <v>106.25</v>
          </cell>
        </row>
        <row r="45">
          <cell r="G45">
            <v>49</v>
          </cell>
          <cell r="H45">
            <v>122.5</v>
          </cell>
        </row>
        <row r="47">
          <cell r="G47">
            <v>45</v>
          </cell>
          <cell r="H47">
            <v>107.14</v>
          </cell>
        </row>
        <row r="49">
          <cell r="G49">
            <v>45</v>
          </cell>
          <cell r="H49">
            <v>110</v>
          </cell>
        </row>
        <row r="51">
          <cell r="G51">
            <v>38</v>
          </cell>
          <cell r="H51">
            <v>80</v>
          </cell>
        </row>
        <row r="53">
          <cell r="G53">
            <v>39</v>
          </cell>
          <cell r="H53">
            <v>80</v>
          </cell>
        </row>
        <row r="55">
          <cell r="G55">
            <v>29</v>
          </cell>
          <cell r="H55">
            <v>85</v>
          </cell>
        </row>
        <row r="57">
          <cell r="G57">
            <v>55</v>
          </cell>
          <cell r="H57">
            <v>98</v>
          </cell>
        </row>
        <row r="59">
          <cell r="G59">
            <v>98</v>
          </cell>
          <cell r="H59">
            <v>230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1"/>
  <sheetViews>
    <sheetView zoomScale="85" zoomScaleNormal="85" zoomScalePageLayoutView="0" workbookViewId="0" topLeftCell="A1">
      <selection activeCell="E26" sqref="E26:E27"/>
    </sheetView>
  </sheetViews>
  <sheetFormatPr defaultColWidth="9.00390625" defaultRowHeight="12.75"/>
  <cols>
    <col min="1" max="1" width="4.625" style="0" customWidth="1"/>
    <col min="2" max="2" width="27.625" style="0" customWidth="1"/>
    <col min="3" max="3" width="8.875" style="0" customWidth="1"/>
    <col min="4" max="4" width="10.375" style="0" customWidth="1"/>
    <col min="5" max="5" width="11.00390625" style="0" customWidth="1"/>
    <col min="6" max="6" width="9.25390625" style="0" customWidth="1"/>
    <col min="7" max="7" width="10.75390625" style="0" customWidth="1"/>
    <col min="8" max="51" width="0" style="0" hidden="1" customWidth="1"/>
    <col min="53" max="53" width="10.125" style="0" customWidth="1"/>
    <col min="54" max="54" width="22.25390625" style="0" hidden="1" customWidth="1"/>
    <col min="55" max="55" width="49.625" style="10" customWidth="1"/>
    <col min="56" max="56" width="2.375" style="0" customWidth="1"/>
    <col min="58" max="58" width="5.25390625" style="0" customWidth="1"/>
    <col min="59" max="59" width="26.125" style="0" customWidth="1"/>
    <col min="61" max="61" width="10.25390625" style="0" hidden="1" customWidth="1"/>
    <col min="62" max="62" width="12.625" style="0" hidden="1" customWidth="1"/>
    <col min="63" max="63" width="10.25390625" style="0" customWidth="1"/>
    <col min="64" max="64" width="12.625" style="0" customWidth="1"/>
    <col min="65" max="65" width="10.375" style="0" customWidth="1"/>
    <col min="66" max="66" width="11.625" style="0" customWidth="1"/>
    <col min="67" max="67" width="10.125" style="0" customWidth="1"/>
    <col min="68" max="68" width="10.25390625" style="0" customWidth="1"/>
    <col min="69" max="69" width="10.125" style="0" hidden="1" customWidth="1"/>
    <col min="70" max="70" width="10.25390625" style="0" hidden="1" customWidth="1"/>
  </cols>
  <sheetData>
    <row r="1" spans="1:70" ht="21" customHeight="1">
      <c r="A1" s="7" t="s">
        <v>126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5"/>
      <c r="BC1" s="8"/>
      <c r="BF1" s="7" t="s">
        <v>130</v>
      </c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1:70" ht="20.25">
      <c r="A2" s="7" t="s">
        <v>135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5"/>
      <c r="BC2" s="8"/>
      <c r="BF2" s="7" t="s">
        <v>156</v>
      </c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9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ht="12.75" customHeight="1">
      <c r="A4" s="145" t="s">
        <v>30</v>
      </c>
      <c r="B4" s="145" t="s">
        <v>29</v>
      </c>
      <c r="C4" s="145" t="s">
        <v>0</v>
      </c>
      <c r="D4" s="88" t="s">
        <v>153</v>
      </c>
      <c r="E4" s="89"/>
      <c r="F4" s="88" t="s">
        <v>157</v>
      </c>
      <c r="G4" s="89"/>
      <c r="H4" s="121" t="s">
        <v>62</v>
      </c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22"/>
      <c r="AZ4" s="87" t="s">
        <v>118</v>
      </c>
      <c r="BA4" s="87"/>
      <c r="BB4" s="139" t="s">
        <v>119</v>
      </c>
      <c r="BC4" s="142" t="s">
        <v>119</v>
      </c>
      <c r="BD4" s="35"/>
      <c r="BE4" s="35"/>
      <c r="BF4" s="145" t="s">
        <v>30</v>
      </c>
      <c r="BG4" s="145" t="s">
        <v>29</v>
      </c>
      <c r="BH4" s="145" t="s">
        <v>0</v>
      </c>
      <c r="BI4" s="88" t="s">
        <v>153</v>
      </c>
      <c r="BJ4" s="89"/>
      <c r="BK4" s="88" t="s">
        <v>129</v>
      </c>
      <c r="BL4" s="89"/>
      <c r="BM4" s="88" t="s">
        <v>157</v>
      </c>
      <c r="BN4" s="89"/>
      <c r="BO4" s="87" t="s">
        <v>154</v>
      </c>
      <c r="BP4" s="87"/>
      <c r="BQ4" s="87" t="s">
        <v>155</v>
      </c>
      <c r="BR4" s="87"/>
    </row>
    <row r="5" spans="1:70" ht="13.5" customHeight="1" thickBot="1">
      <c r="A5" s="146"/>
      <c r="B5" s="146"/>
      <c r="C5" s="146"/>
      <c r="D5" s="90"/>
      <c r="E5" s="91"/>
      <c r="F5" s="90"/>
      <c r="G5" s="91"/>
      <c r="H5" s="134" t="s">
        <v>31</v>
      </c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6"/>
      <c r="X5" s="134" t="s">
        <v>54</v>
      </c>
      <c r="Y5" s="135"/>
      <c r="Z5" s="135"/>
      <c r="AA5" s="136"/>
      <c r="AB5" s="137" t="s">
        <v>55</v>
      </c>
      <c r="AC5" s="137"/>
      <c r="AD5" s="121" t="s">
        <v>56</v>
      </c>
      <c r="AE5" s="138"/>
      <c r="AF5" s="138"/>
      <c r="AG5" s="122"/>
      <c r="AH5" s="121" t="s">
        <v>57</v>
      </c>
      <c r="AI5" s="138"/>
      <c r="AJ5" s="138"/>
      <c r="AK5" s="122"/>
      <c r="AL5" s="121" t="s">
        <v>58</v>
      </c>
      <c r="AM5" s="138"/>
      <c r="AN5" s="138"/>
      <c r="AO5" s="122"/>
      <c r="AP5" s="121" t="s">
        <v>120</v>
      </c>
      <c r="AQ5" s="122"/>
      <c r="AR5" s="121" t="s">
        <v>67</v>
      </c>
      <c r="AS5" s="122"/>
      <c r="AT5" s="87" t="s">
        <v>59</v>
      </c>
      <c r="AU5" s="87"/>
      <c r="AV5" s="87" t="s">
        <v>60</v>
      </c>
      <c r="AW5" s="87"/>
      <c r="AX5" s="121" t="s">
        <v>61</v>
      </c>
      <c r="AY5" s="138"/>
      <c r="AZ5" s="87"/>
      <c r="BA5" s="87"/>
      <c r="BB5" s="140"/>
      <c r="BC5" s="143"/>
      <c r="BD5" s="35"/>
      <c r="BE5" s="35"/>
      <c r="BF5" s="146"/>
      <c r="BG5" s="146"/>
      <c r="BH5" s="146"/>
      <c r="BI5" s="90"/>
      <c r="BJ5" s="91"/>
      <c r="BK5" s="90"/>
      <c r="BL5" s="91"/>
      <c r="BM5" s="90"/>
      <c r="BN5" s="91"/>
      <c r="BO5" s="87"/>
      <c r="BP5" s="87"/>
      <c r="BQ5" s="87"/>
      <c r="BR5" s="87"/>
    </row>
    <row r="6" spans="1:70" ht="20.25" customHeight="1">
      <c r="A6" s="146"/>
      <c r="B6" s="146"/>
      <c r="C6" s="146"/>
      <c r="D6" s="92"/>
      <c r="E6" s="93"/>
      <c r="F6" s="92"/>
      <c r="G6" s="93"/>
      <c r="H6" s="126" t="s">
        <v>92</v>
      </c>
      <c r="I6" s="127"/>
      <c r="J6" s="126" t="s">
        <v>82</v>
      </c>
      <c r="K6" s="127"/>
      <c r="L6" s="128" t="s">
        <v>83</v>
      </c>
      <c r="M6" s="128"/>
      <c r="N6" s="129" t="s">
        <v>84</v>
      </c>
      <c r="O6" s="130"/>
      <c r="P6" s="129" t="s">
        <v>85</v>
      </c>
      <c r="Q6" s="131"/>
      <c r="R6" s="132" t="s">
        <v>86</v>
      </c>
      <c r="S6" s="133"/>
      <c r="T6" s="123" t="s">
        <v>87</v>
      </c>
      <c r="U6" s="124"/>
      <c r="V6" s="125" t="s">
        <v>88</v>
      </c>
      <c r="W6" s="125"/>
      <c r="X6" s="119" t="s">
        <v>121</v>
      </c>
      <c r="Y6" s="120"/>
      <c r="Z6" s="121" t="s">
        <v>90</v>
      </c>
      <c r="AA6" s="118"/>
      <c r="AB6" s="119" t="s">
        <v>122</v>
      </c>
      <c r="AC6" s="120"/>
      <c r="AD6" s="119" t="s">
        <v>131</v>
      </c>
      <c r="AE6" s="120"/>
      <c r="AF6" s="121" t="s">
        <v>80</v>
      </c>
      <c r="AG6" s="122"/>
      <c r="AH6" s="119" t="s">
        <v>132</v>
      </c>
      <c r="AI6" s="120"/>
      <c r="AJ6" s="119" t="s">
        <v>133</v>
      </c>
      <c r="AK6" s="120"/>
      <c r="AL6" s="119" t="s">
        <v>81</v>
      </c>
      <c r="AM6" s="120"/>
      <c r="AN6" s="119" t="s">
        <v>91</v>
      </c>
      <c r="AO6" s="120"/>
      <c r="AP6" s="117" t="s">
        <v>78</v>
      </c>
      <c r="AQ6" s="118"/>
      <c r="AR6" s="117" t="s">
        <v>134</v>
      </c>
      <c r="AS6" s="118"/>
      <c r="AT6" s="119" t="s">
        <v>71</v>
      </c>
      <c r="AU6" s="119"/>
      <c r="AV6" s="119" t="s">
        <v>123</v>
      </c>
      <c r="AW6" s="120"/>
      <c r="AX6" s="119" t="s">
        <v>79</v>
      </c>
      <c r="AY6" s="120"/>
      <c r="AZ6" s="87"/>
      <c r="BA6" s="87"/>
      <c r="BB6" s="141"/>
      <c r="BC6" s="144"/>
      <c r="BD6" s="35"/>
      <c r="BE6" s="35"/>
      <c r="BF6" s="146"/>
      <c r="BG6" s="146"/>
      <c r="BH6" s="146"/>
      <c r="BI6" s="92"/>
      <c r="BJ6" s="93"/>
      <c r="BK6" s="92"/>
      <c r="BL6" s="93"/>
      <c r="BM6" s="92"/>
      <c r="BN6" s="93"/>
      <c r="BO6" s="87"/>
      <c r="BP6" s="87"/>
      <c r="BQ6" s="87"/>
      <c r="BR6" s="87"/>
    </row>
    <row r="7" spans="1:70" ht="23.25" customHeight="1">
      <c r="A7" s="147"/>
      <c r="B7" s="147"/>
      <c r="C7" s="147"/>
      <c r="D7" s="36" t="s">
        <v>64</v>
      </c>
      <c r="E7" s="36" t="s">
        <v>65</v>
      </c>
      <c r="F7" s="36" t="s">
        <v>64</v>
      </c>
      <c r="G7" s="36" t="s">
        <v>65</v>
      </c>
      <c r="H7" s="36" t="s">
        <v>64</v>
      </c>
      <c r="I7" s="36" t="s">
        <v>65</v>
      </c>
      <c r="J7" s="36" t="s">
        <v>64</v>
      </c>
      <c r="K7" s="36" t="s">
        <v>65</v>
      </c>
      <c r="L7" s="36" t="s">
        <v>64</v>
      </c>
      <c r="M7" s="36" t="s">
        <v>65</v>
      </c>
      <c r="N7" s="36" t="s">
        <v>64</v>
      </c>
      <c r="O7" s="36" t="s">
        <v>65</v>
      </c>
      <c r="P7" s="36" t="s">
        <v>64</v>
      </c>
      <c r="Q7" s="36" t="s">
        <v>65</v>
      </c>
      <c r="R7" s="36" t="s">
        <v>64</v>
      </c>
      <c r="S7" s="36" t="s">
        <v>65</v>
      </c>
      <c r="T7" s="36" t="s">
        <v>64</v>
      </c>
      <c r="U7" s="36" t="s">
        <v>65</v>
      </c>
      <c r="V7" s="36" t="s">
        <v>64</v>
      </c>
      <c r="W7" s="36" t="s">
        <v>65</v>
      </c>
      <c r="X7" s="36" t="s">
        <v>64</v>
      </c>
      <c r="Y7" s="36" t="s">
        <v>65</v>
      </c>
      <c r="Z7" s="36" t="s">
        <v>64</v>
      </c>
      <c r="AA7" s="36" t="s">
        <v>65</v>
      </c>
      <c r="AB7" s="36" t="s">
        <v>64</v>
      </c>
      <c r="AC7" s="36" t="s">
        <v>65</v>
      </c>
      <c r="AD7" s="36" t="s">
        <v>64</v>
      </c>
      <c r="AE7" s="36" t="s">
        <v>65</v>
      </c>
      <c r="AF7" s="36" t="s">
        <v>64</v>
      </c>
      <c r="AG7" s="36" t="s">
        <v>65</v>
      </c>
      <c r="AH7" s="36" t="s">
        <v>64</v>
      </c>
      <c r="AI7" s="36" t="s">
        <v>65</v>
      </c>
      <c r="AJ7" s="36" t="s">
        <v>64</v>
      </c>
      <c r="AK7" s="36" t="s">
        <v>65</v>
      </c>
      <c r="AL7" s="36" t="s">
        <v>64</v>
      </c>
      <c r="AM7" s="36" t="s">
        <v>65</v>
      </c>
      <c r="AN7" s="36" t="s">
        <v>64</v>
      </c>
      <c r="AO7" s="36" t="s">
        <v>65</v>
      </c>
      <c r="AP7" s="36" t="s">
        <v>64</v>
      </c>
      <c r="AQ7" s="36" t="s">
        <v>65</v>
      </c>
      <c r="AR7" s="36" t="s">
        <v>64</v>
      </c>
      <c r="AS7" s="36" t="s">
        <v>65</v>
      </c>
      <c r="AT7" s="36" t="s">
        <v>64</v>
      </c>
      <c r="AU7" s="36" t="s">
        <v>65</v>
      </c>
      <c r="AV7" s="36" t="s">
        <v>64</v>
      </c>
      <c r="AW7" s="36" t="s">
        <v>65</v>
      </c>
      <c r="AX7" s="36" t="s">
        <v>64</v>
      </c>
      <c r="AY7" s="36" t="s">
        <v>65</v>
      </c>
      <c r="AZ7" s="36" t="s">
        <v>64</v>
      </c>
      <c r="BA7" s="36" t="s">
        <v>65</v>
      </c>
      <c r="BB7" s="37"/>
      <c r="BC7" s="38"/>
      <c r="BD7" s="35"/>
      <c r="BE7" s="35"/>
      <c r="BF7" s="147"/>
      <c r="BG7" s="147"/>
      <c r="BH7" s="147"/>
      <c r="BI7" s="36" t="s">
        <v>64</v>
      </c>
      <c r="BJ7" s="36" t="s">
        <v>65</v>
      </c>
      <c r="BK7" s="36" t="s">
        <v>64</v>
      </c>
      <c r="BL7" s="36" t="s">
        <v>65</v>
      </c>
      <c r="BM7" s="36" t="s">
        <v>64</v>
      </c>
      <c r="BN7" s="36" t="s">
        <v>65</v>
      </c>
      <c r="BO7" s="36" t="s">
        <v>64</v>
      </c>
      <c r="BP7" s="36" t="s">
        <v>65</v>
      </c>
      <c r="BQ7" s="36" t="s">
        <v>64</v>
      </c>
      <c r="BR7" s="36" t="s">
        <v>65</v>
      </c>
    </row>
    <row r="8" spans="1:70" ht="12.75" customHeight="1">
      <c r="A8" s="100">
        <v>1</v>
      </c>
      <c r="B8" s="115" t="s">
        <v>33</v>
      </c>
      <c r="C8" s="85" t="s">
        <v>1</v>
      </c>
      <c r="D8" s="85">
        <v>278</v>
      </c>
      <c r="E8" s="85">
        <v>500</v>
      </c>
      <c r="F8" s="85" t="e">
        <f>#REF!</f>
        <v>#REF!</v>
      </c>
      <c r="G8" s="85" t="e">
        <f>#REF!</f>
        <v>#REF!</v>
      </c>
      <c r="H8" s="39"/>
      <c r="I8" s="39"/>
      <c r="J8" s="40"/>
      <c r="K8" s="40"/>
      <c r="L8" s="40"/>
      <c r="M8" s="40"/>
      <c r="N8" s="39"/>
      <c r="O8" s="39"/>
      <c r="P8" s="39"/>
      <c r="Q8" s="39"/>
      <c r="R8" s="39"/>
      <c r="S8" s="39"/>
      <c r="T8" s="39"/>
      <c r="U8" s="39"/>
      <c r="V8" s="39"/>
      <c r="W8" s="39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2"/>
      <c r="AY8" s="42"/>
      <c r="AZ8" s="83" t="e">
        <f>F8/D8*100</f>
        <v>#REF!</v>
      </c>
      <c r="BA8" s="83" t="e">
        <f>G8/E8*100</f>
        <v>#REF!</v>
      </c>
      <c r="BB8" s="96"/>
      <c r="BC8" s="98"/>
      <c r="BD8" s="35"/>
      <c r="BE8" s="35"/>
      <c r="BF8" s="100">
        <v>1</v>
      </c>
      <c r="BG8" s="115" t="s">
        <v>33</v>
      </c>
      <c r="BH8" s="85" t="s">
        <v>1</v>
      </c>
      <c r="BI8" s="85">
        <v>260</v>
      </c>
      <c r="BJ8" s="85">
        <v>420</v>
      </c>
      <c r="BK8" s="85">
        <v>320</v>
      </c>
      <c r="BL8" s="85">
        <v>450</v>
      </c>
      <c r="BM8" s="85" t="e">
        <f>F8</f>
        <v>#REF!</v>
      </c>
      <c r="BN8" s="85" t="e">
        <f>G8</f>
        <v>#REF!</v>
      </c>
      <c r="BO8" s="83" t="e">
        <f>BM8/BK8*100</f>
        <v>#REF!</v>
      </c>
      <c r="BP8" s="83" t="e">
        <f>BN8/BL8*100</f>
        <v>#REF!</v>
      </c>
      <c r="BQ8" s="83" t="e">
        <f>BM8/BI8*100</f>
        <v>#REF!</v>
      </c>
      <c r="BR8" s="83" t="e">
        <f>BN8/BJ8*100</f>
        <v>#REF!</v>
      </c>
    </row>
    <row r="9" spans="1:70" ht="18" customHeight="1">
      <c r="A9" s="101"/>
      <c r="B9" s="116"/>
      <c r="C9" s="86"/>
      <c r="D9" s="86"/>
      <c r="E9" s="86"/>
      <c r="F9" s="86"/>
      <c r="G9" s="86"/>
      <c r="H9" s="39"/>
      <c r="I9" s="39"/>
      <c r="J9" s="40"/>
      <c r="K9" s="40"/>
      <c r="L9" s="40"/>
      <c r="M9" s="40"/>
      <c r="N9" s="39"/>
      <c r="O9" s="39"/>
      <c r="P9" s="39"/>
      <c r="Q9" s="39"/>
      <c r="R9" s="43"/>
      <c r="S9" s="39"/>
      <c r="T9" s="39"/>
      <c r="U9" s="39"/>
      <c r="V9" s="43"/>
      <c r="W9" s="43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2"/>
      <c r="AY9" s="42"/>
      <c r="AZ9" s="84"/>
      <c r="BA9" s="84"/>
      <c r="BB9" s="97"/>
      <c r="BC9" s="99"/>
      <c r="BD9" s="35"/>
      <c r="BE9" s="35"/>
      <c r="BF9" s="101"/>
      <c r="BG9" s="116"/>
      <c r="BH9" s="86"/>
      <c r="BI9" s="86"/>
      <c r="BJ9" s="86"/>
      <c r="BK9" s="86"/>
      <c r="BL9" s="86"/>
      <c r="BM9" s="86"/>
      <c r="BN9" s="86"/>
      <c r="BO9" s="84"/>
      <c r="BP9" s="84"/>
      <c r="BQ9" s="84"/>
      <c r="BR9" s="84"/>
    </row>
    <row r="10" spans="1:70" ht="12.75" customHeight="1">
      <c r="A10" s="100" t="s">
        <v>2</v>
      </c>
      <c r="B10" s="104" t="s">
        <v>34</v>
      </c>
      <c r="C10" s="85" t="s">
        <v>1</v>
      </c>
      <c r="D10" s="85">
        <v>278</v>
      </c>
      <c r="E10" s="85">
        <v>420</v>
      </c>
      <c r="F10" s="85" t="e">
        <f>#REF!</f>
        <v>#REF!</v>
      </c>
      <c r="G10" s="85" t="e">
        <f>#REF!</f>
        <v>#REF!</v>
      </c>
      <c r="H10" s="39"/>
      <c r="I10" s="39"/>
      <c r="J10" s="40"/>
      <c r="K10" s="40"/>
      <c r="L10" s="40"/>
      <c r="M10" s="40"/>
      <c r="N10" s="39"/>
      <c r="O10" s="39"/>
      <c r="P10" s="39"/>
      <c r="Q10" s="39"/>
      <c r="R10" s="43"/>
      <c r="S10" s="39"/>
      <c r="T10" s="39"/>
      <c r="U10" s="39"/>
      <c r="V10" s="43"/>
      <c r="W10" s="43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2"/>
      <c r="AY10" s="42"/>
      <c r="AZ10" s="83" t="e">
        <f>F10/D10*100</f>
        <v>#REF!</v>
      </c>
      <c r="BA10" s="83" t="e">
        <f>G10/E10*100</f>
        <v>#REF!</v>
      </c>
      <c r="BB10" s="96"/>
      <c r="BC10" s="98"/>
      <c r="BD10" s="35"/>
      <c r="BE10" s="35"/>
      <c r="BF10" s="100" t="s">
        <v>2</v>
      </c>
      <c r="BG10" s="104" t="s">
        <v>34</v>
      </c>
      <c r="BH10" s="85" t="s">
        <v>1</v>
      </c>
      <c r="BI10" s="85">
        <v>270</v>
      </c>
      <c r="BJ10" s="85">
        <v>420</v>
      </c>
      <c r="BK10" s="85">
        <v>299</v>
      </c>
      <c r="BL10" s="85">
        <v>550</v>
      </c>
      <c r="BM10" s="85" t="e">
        <f>F10</f>
        <v>#REF!</v>
      </c>
      <c r="BN10" s="85" t="e">
        <f>G10</f>
        <v>#REF!</v>
      </c>
      <c r="BO10" s="83" t="e">
        <f>BM10/BK10*100</f>
        <v>#REF!</v>
      </c>
      <c r="BP10" s="83" t="e">
        <f>BN10/BL10*100</f>
        <v>#REF!</v>
      </c>
      <c r="BQ10" s="83" t="e">
        <f>BM10/BI10*100</f>
        <v>#REF!</v>
      </c>
      <c r="BR10" s="83" t="e">
        <f>BN10/BJ10*100</f>
        <v>#REF!</v>
      </c>
    </row>
    <row r="11" spans="1:70" ht="16.5">
      <c r="A11" s="101"/>
      <c r="B11" s="105"/>
      <c r="C11" s="86"/>
      <c r="D11" s="86"/>
      <c r="E11" s="86"/>
      <c r="F11" s="86"/>
      <c r="G11" s="86"/>
      <c r="H11" s="39"/>
      <c r="I11" s="39"/>
      <c r="J11" s="40"/>
      <c r="K11" s="40"/>
      <c r="L11" s="40"/>
      <c r="M11" s="40"/>
      <c r="N11" s="39"/>
      <c r="O11" s="39"/>
      <c r="P11" s="39"/>
      <c r="Q11" s="39"/>
      <c r="R11" s="43"/>
      <c r="S11" s="39"/>
      <c r="T11" s="39"/>
      <c r="U11" s="39"/>
      <c r="V11" s="43"/>
      <c r="W11" s="43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2"/>
      <c r="AY11" s="42"/>
      <c r="AZ11" s="84"/>
      <c r="BA11" s="84"/>
      <c r="BB11" s="97"/>
      <c r="BC11" s="99"/>
      <c r="BD11" s="35"/>
      <c r="BE11" s="35"/>
      <c r="BF11" s="101"/>
      <c r="BG11" s="105"/>
      <c r="BH11" s="86"/>
      <c r="BI11" s="86"/>
      <c r="BJ11" s="86"/>
      <c r="BK11" s="86"/>
      <c r="BL11" s="86"/>
      <c r="BM11" s="86"/>
      <c r="BN11" s="86"/>
      <c r="BO11" s="84"/>
      <c r="BP11" s="84"/>
      <c r="BQ11" s="84"/>
      <c r="BR11" s="84"/>
    </row>
    <row r="12" spans="1:70" ht="12.75" customHeight="1">
      <c r="A12" s="100" t="s">
        <v>3</v>
      </c>
      <c r="B12" s="104" t="s">
        <v>35</v>
      </c>
      <c r="C12" s="85" t="s">
        <v>1</v>
      </c>
      <c r="D12" s="85">
        <v>360</v>
      </c>
      <c r="E12" s="85">
        <v>420</v>
      </c>
      <c r="F12" s="85" t="e">
        <f>#REF!</f>
        <v>#REF!</v>
      </c>
      <c r="G12" s="85" t="e">
        <f>#REF!</f>
        <v>#REF!</v>
      </c>
      <c r="H12" s="39"/>
      <c r="I12" s="39"/>
      <c r="J12" s="40"/>
      <c r="K12" s="40"/>
      <c r="L12" s="40"/>
      <c r="M12" s="40"/>
      <c r="N12" s="39"/>
      <c r="O12" s="39"/>
      <c r="P12" s="39"/>
      <c r="Q12" s="39"/>
      <c r="R12" s="43"/>
      <c r="S12" s="39"/>
      <c r="T12" s="39"/>
      <c r="U12" s="39"/>
      <c r="V12" s="43"/>
      <c r="W12" s="43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2"/>
      <c r="AY12" s="42"/>
      <c r="AZ12" s="83" t="e">
        <f>F12/D12*100</f>
        <v>#REF!</v>
      </c>
      <c r="BA12" s="83" t="e">
        <f>G12/E12*100</f>
        <v>#REF!</v>
      </c>
      <c r="BB12" s="106"/>
      <c r="BC12" s="98" t="s">
        <v>142</v>
      </c>
      <c r="BD12" s="35"/>
      <c r="BE12" s="35"/>
      <c r="BF12" s="100" t="s">
        <v>3</v>
      </c>
      <c r="BG12" s="104" t="s">
        <v>35</v>
      </c>
      <c r="BH12" s="85" t="s">
        <v>1</v>
      </c>
      <c r="BI12" s="85">
        <v>320</v>
      </c>
      <c r="BJ12" s="85">
        <v>600</v>
      </c>
      <c r="BK12" s="85">
        <v>320</v>
      </c>
      <c r="BL12" s="85">
        <v>600</v>
      </c>
      <c r="BM12" s="85" t="e">
        <f>F12</f>
        <v>#REF!</v>
      </c>
      <c r="BN12" s="85" t="e">
        <f>G12</f>
        <v>#REF!</v>
      </c>
      <c r="BO12" s="83" t="e">
        <f>BM12/BK12*100</f>
        <v>#REF!</v>
      </c>
      <c r="BP12" s="83" t="e">
        <f>BN12/BL12*100</f>
        <v>#REF!</v>
      </c>
      <c r="BQ12" s="83" t="e">
        <f>BM12/BI12*100</f>
        <v>#REF!</v>
      </c>
      <c r="BR12" s="83" t="e">
        <f>BN12/BJ12*100</f>
        <v>#REF!</v>
      </c>
    </row>
    <row r="13" spans="1:70" ht="30.75" customHeight="1">
      <c r="A13" s="101"/>
      <c r="B13" s="105"/>
      <c r="C13" s="86"/>
      <c r="D13" s="86"/>
      <c r="E13" s="86"/>
      <c r="F13" s="86"/>
      <c r="G13" s="86"/>
      <c r="H13" s="39"/>
      <c r="I13" s="39"/>
      <c r="J13" s="40"/>
      <c r="K13" s="40"/>
      <c r="L13" s="40"/>
      <c r="M13" s="40"/>
      <c r="N13" s="39"/>
      <c r="O13" s="39"/>
      <c r="P13" s="39"/>
      <c r="Q13" s="39"/>
      <c r="R13" s="43"/>
      <c r="S13" s="39"/>
      <c r="T13" s="39"/>
      <c r="U13" s="39"/>
      <c r="V13" s="43"/>
      <c r="W13" s="43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2"/>
      <c r="AY13" s="42"/>
      <c r="AZ13" s="84"/>
      <c r="BA13" s="84"/>
      <c r="BB13" s="107"/>
      <c r="BC13" s="99"/>
      <c r="BD13" s="35"/>
      <c r="BE13" s="35"/>
      <c r="BF13" s="101"/>
      <c r="BG13" s="105"/>
      <c r="BH13" s="86"/>
      <c r="BI13" s="86"/>
      <c r="BJ13" s="86"/>
      <c r="BK13" s="86"/>
      <c r="BL13" s="86"/>
      <c r="BM13" s="86"/>
      <c r="BN13" s="86"/>
      <c r="BO13" s="84"/>
      <c r="BP13" s="84"/>
      <c r="BQ13" s="84"/>
      <c r="BR13" s="84"/>
    </row>
    <row r="14" spans="1:70" ht="15" customHeight="1">
      <c r="A14" s="100" t="s">
        <v>4</v>
      </c>
      <c r="B14" s="94" t="s">
        <v>36</v>
      </c>
      <c r="C14" s="85" t="s">
        <v>1</v>
      </c>
      <c r="D14" s="85">
        <v>158</v>
      </c>
      <c r="E14" s="85">
        <v>300</v>
      </c>
      <c r="F14" s="85" t="e">
        <f>#REF!</f>
        <v>#REF!</v>
      </c>
      <c r="G14" s="85" t="e">
        <f>#REF!</f>
        <v>#REF!</v>
      </c>
      <c r="H14" s="39"/>
      <c r="I14" s="39"/>
      <c r="J14" s="40"/>
      <c r="K14" s="40"/>
      <c r="L14" s="40"/>
      <c r="M14" s="40"/>
      <c r="N14" s="39"/>
      <c r="O14" s="39"/>
      <c r="P14" s="39"/>
      <c r="Q14" s="39"/>
      <c r="R14" s="43"/>
      <c r="S14" s="39"/>
      <c r="T14" s="39"/>
      <c r="U14" s="39"/>
      <c r="V14" s="43"/>
      <c r="W14" s="43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2"/>
      <c r="AY14" s="42"/>
      <c r="AZ14" s="83" t="e">
        <f>F14/D14*100</f>
        <v>#REF!</v>
      </c>
      <c r="BA14" s="83" t="e">
        <f>G14/E14*100</f>
        <v>#REF!</v>
      </c>
      <c r="BB14" s="106"/>
      <c r="BC14" s="98"/>
      <c r="BD14" s="35"/>
      <c r="BE14" s="35"/>
      <c r="BF14" s="100" t="s">
        <v>4</v>
      </c>
      <c r="BG14" s="94" t="s">
        <v>36</v>
      </c>
      <c r="BH14" s="85" t="s">
        <v>1</v>
      </c>
      <c r="BI14" s="85">
        <v>155</v>
      </c>
      <c r="BJ14" s="85">
        <v>250</v>
      </c>
      <c r="BK14" s="85">
        <v>145</v>
      </c>
      <c r="BL14" s="85">
        <v>250</v>
      </c>
      <c r="BM14" s="85" t="e">
        <f>F14</f>
        <v>#REF!</v>
      </c>
      <c r="BN14" s="85" t="e">
        <f>G14</f>
        <v>#REF!</v>
      </c>
      <c r="BO14" s="83" t="e">
        <f>BM14/BK14*100</f>
        <v>#REF!</v>
      </c>
      <c r="BP14" s="83" t="e">
        <f>BN14/BL14*100</f>
        <v>#REF!</v>
      </c>
      <c r="BQ14" s="83" t="e">
        <f>BM14/BI14*100</f>
        <v>#REF!</v>
      </c>
      <c r="BR14" s="83" t="e">
        <f>BN14/BJ14*100</f>
        <v>#REF!</v>
      </c>
    </row>
    <row r="15" spans="1:70" ht="29.25" customHeight="1">
      <c r="A15" s="101"/>
      <c r="B15" s="95"/>
      <c r="C15" s="86"/>
      <c r="D15" s="86"/>
      <c r="E15" s="86"/>
      <c r="F15" s="86"/>
      <c r="G15" s="86"/>
      <c r="H15" s="39"/>
      <c r="I15" s="39"/>
      <c r="J15" s="40"/>
      <c r="K15" s="40"/>
      <c r="L15" s="40"/>
      <c r="M15" s="40"/>
      <c r="N15" s="39"/>
      <c r="O15" s="39"/>
      <c r="P15" s="39"/>
      <c r="Q15" s="39"/>
      <c r="R15" s="43"/>
      <c r="S15" s="39"/>
      <c r="T15" s="39"/>
      <c r="U15" s="39"/>
      <c r="V15" s="43"/>
      <c r="W15" s="43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2"/>
      <c r="AY15" s="42"/>
      <c r="AZ15" s="84"/>
      <c r="BA15" s="84"/>
      <c r="BB15" s="107"/>
      <c r="BC15" s="99"/>
      <c r="BD15" s="35"/>
      <c r="BE15" s="35"/>
      <c r="BF15" s="101"/>
      <c r="BG15" s="95"/>
      <c r="BH15" s="86"/>
      <c r="BI15" s="86"/>
      <c r="BJ15" s="86"/>
      <c r="BK15" s="86"/>
      <c r="BL15" s="86"/>
      <c r="BM15" s="86"/>
      <c r="BN15" s="86"/>
      <c r="BO15" s="84"/>
      <c r="BP15" s="84"/>
      <c r="BQ15" s="84"/>
      <c r="BR15" s="84"/>
    </row>
    <row r="16" spans="1:70" ht="12.75" customHeight="1">
      <c r="A16" s="112" t="s">
        <v>6</v>
      </c>
      <c r="B16" s="104" t="s">
        <v>143</v>
      </c>
      <c r="C16" s="85" t="s">
        <v>1</v>
      </c>
      <c r="D16" s="85">
        <v>128</v>
      </c>
      <c r="E16" s="85">
        <v>250</v>
      </c>
      <c r="F16" s="85" t="e">
        <f>#REF!</f>
        <v>#REF!</v>
      </c>
      <c r="G16" s="85" t="e">
        <f>#REF!</f>
        <v>#REF!</v>
      </c>
      <c r="H16" s="39"/>
      <c r="I16" s="39"/>
      <c r="J16" s="40"/>
      <c r="K16" s="40"/>
      <c r="L16" s="40"/>
      <c r="M16" s="40"/>
      <c r="N16" s="39"/>
      <c r="O16" s="39"/>
      <c r="P16" s="39"/>
      <c r="Q16" s="39"/>
      <c r="R16" s="43"/>
      <c r="S16" s="39"/>
      <c r="T16" s="39"/>
      <c r="U16" s="39"/>
      <c r="V16" s="43"/>
      <c r="W16" s="43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2"/>
      <c r="AY16" s="42"/>
      <c r="AZ16" s="83" t="e">
        <f>F16/D16*100</f>
        <v>#REF!</v>
      </c>
      <c r="BA16" s="83" t="e">
        <f>G16/E16*100</f>
        <v>#REF!</v>
      </c>
      <c r="BB16" s="96"/>
      <c r="BC16" s="98" t="s">
        <v>144</v>
      </c>
      <c r="BD16" s="35"/>
      <c r="BE16" s="35"/>
      <c r="BF16" s="112" t="s">
        <v>6</v>
      </c>
      <c r="BG16" s="104" t="s">
        <v>69</v>
      </c>
      <c r="BH16" s="85" t="s">
        <v>1</v>
      </c>
      <c r="BI16" s="85">
        <v>132</v>
      </c>
      <c r="BJ16" s="85">
        <v>210</v>
      </c>
      <c r="BK16" s="85">
        <v>120</v>
      </c>
      <c r="BL16" s="85">
        <v>230</v>
      </c>
      <c r="BM16" s="85" t="e">
        <f>F16</f>
        <v>#REF!</v>
      </c>
      <c r="BN16" s="85" t="e">
        <f>G16</f>
        <v>#REF!</v>
      </c>
      <c r="BO16" s="83" t="e">
        <f>BM16/BK16*100</f>
        <v>#REF!</v>
      </c>
      <c r="BP16" s="83" t="e">
        <f>BN16/BL16*100</f>
        <v>#REF!</v>
      </c>
      <c r="BQ16" s="83" t="e">
        <f>BM16/BI16*100</f>
        <v>#REF!</v>
      </c>
      <c r="BR16" s="83" t="e">
        <f>BN16/BJ16*100</f>
        <v>#REF!</v>
      </c>
    </row>
    <row r="17" spans="1:70" ht="34.5" customHeight="1">
      <c r="A17" s="113"/>
      <c r="B17" s="105"/>
      <c r="C17" s="86"/>
      <c r="D17" s="86"/>
      <c r="E17" s="86"/>
      <c r="F17" s="86"/>
      <c r="G17" s="86"/>
      <c r="H17" s="39"/>
      <c r="I17" s="39"/>
      <c r="J17" s="40"/>
      <c r="K17" s="40"/>
      <c r="L17" s="40"/>
      <c r="M17" s="40"/>
      <c r="N17" s="39"/>
      <c r="O17" s="39"/>
      <c r="P17" s="39"/>
      <c r="Q17" s="39"/>
      <c r="R17" s="43"/>
      <c r="S17" s="39"/>
      <c r="T17" s="39"/>
      <c r="U17" s="39"/>
      <c r="V17" s="43"/>
      <c r="W17" s="43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2"/>
      <c r="AY17" s="42"/>
      <c r="AZ17" s="84"/>
      <c r="BA17" s="84"/>
      <c r="BB17" s="97"/>
      <c r="BC17" s="99"/>
      <c r="BD17" s="35"/>
      <c r="BE17" s="35"/>
      <c r="BF17" s="113"/>
      <c r="BG17" s="105"/>
      <c r="BH17" s="86"/>
      <c r="BI17" s="86"/>
      <c r="BJ17" s="86"/>
      <c r="BK17" s="86"/>
      <c r="BL17" s="86"/>
      <c r="BM17" s="86"/>
      <c r="BN17" s="86"/>
      <c r="BO17" s="84"/>
      <c r="BP17" s="84"/>
      <c r="BQ17" s="84"/>
      <c r="BR17" s="84"/>
    </row>
    <row r="18" spans="1:70" ht="16.5">
      <c r="A18" s="113"/>
      <c r="B18" s="110" t="s">
        <v>27</v>
      </c>
      <c r="C18" s="85" t="s">
        <v>1</v>
      </c>
      <c r="D18" s="85">
        <v>150</v>
      </c>
      <c r="E18" s="85">
        <v>250</v>
      </c>
      <c r="F18" s="85" t="e">
        <f>#REF!</f>
        <v>#REF!</v>
      </c>
      <c r="G18" s="85" t="e">
        <f>#REF!</f>
        <v>#REF!</v>
      </c>
      <c r="H18" s="39"/>
      <c r="I18" s="39"/>
      <c r="J18" s="40"/>
      <c r="K18" s="40"/>
      <c r="L18" s="40"/>
      <c r="M18" s="40"/>
      <c r="N18" s="39"/>
      <c r="O18" s="39"/>
      <c r="P18" s="39"/>
      <c r="Q18" s="39"/>
      <c r="R18" s="43"/>
      <c r="S18" s="39"/>
      <c r="T18" s="39"/>
      <c r="U18" s="39"/>
      <c r="V18" s="43"/>
      <c r="W18" s="43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2"/>
      <c r="AY18" s="42"/>
      <c r="AZ18" s="83" t="e">
        <f>F18/D18*100</f>
        <v>#REF!</v>
      </c>
      <c r="BA18" s="83" t="e">
        <f>G18/E18*100</f>
        <v>#REF!</v>
      </c>
      <c r="BB18" s="96"/>
      <c r="BC18" s="98" t="s">
        <v>145</v>
      </c>
      <c r="BD18" s="35"/>
      <c r="BE18" s="35"/>
      <c r="BF18" s="113"/>
      <c r="BG18" s="110" t="s">
        <v>27</v>
      </c>
      <c r="BH18" s="85" t="s">
        <v>1</v>
      </c>
      <c r="BI18" s="85">
        <v>140</v>
      </c>
      <c r="BJ18" s="85">
        <v>230</v>
      </c>
      <c r="BK18" s="85">
        <v>130</v>
      </c>
      <c r="BL18" s="85">
        <v>220</v>
      </c>
      <c r="BM18" s="85" t="e">
        <f>F18</f>
        <v>#REF!</v>
      </c>
      <c r="BN18" s="85" t="e">
        <f>G18</f>
        <v>#REF!</v>
      </c>
      <c r="BO18" s="83" t="e">
        <f>BM18/BK18*100</f>
        <v>#REF!</v>
      </c>
      <c r="BP18" s="83" t="e">
        <f>BN18/BL18*100</f>
        <v>#REF!</v>
      </c>
      <c r="BQ18" s="83" t="e">
        <f>BM18/BI18*100</f>
        <v>#REF!</v>
      </c>
      <c r="BR18" s="83" t="e">
        <f>BN18/BJ18*100</f>
        <v>#REF!</v>
      </c>
    </row>
    <row r="19" spans="1:70" ht="25.5" customHeight="1">
      <c r="A19" s="113"/>
      <c r="B19" s="111"/>
      <c r="C19" s="86"/>
      <c r="D19" s="86"/>
      <c r="E19" s="86"/>
      <c r="F19" s="86"/>
      <c r="G19" s="86"/>
      <c r="H19" s="39"/>
      <c r="I19" s="39"/>
      <c r="J19" s="40"/>
      <c r="K19" s="40"/>
      <c r="L19" s="40"/>
      <c r="M19" s="40"/>
      <c r="N19" s="39"/>
      <c r="O19" s="39"/>
      <c r="P19" s="39"/>
      <c r="Q19" s="39"/>
      <c r="R19" s="43"/>
      <c r="S19" s="39"/>
      <c r="T19" s="39"/>
      <c r="U19" s="39"/>
      <c r="V19" s="43"/>
      <c r="W19" s="43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2"/>
      <c r="AY19" s="42"/>
      <c r="AZ19" s="84"/>
      <c r="BA19" s="84"/>
      <c r="BB19" s="97"/>
      <c r="BC19" s="99"/>
      <c r="BD19" s="35"/>
      <c r="BE19" s="35"/>
      <c r="BF19" s="113"/>
      <c r="BG19" s="111"/>
      <c r="BH19" s="86"/>
      <c r="BI19" s="86"/>
      <c r="BJ19" s="86"/>
      <c r="BK19" s="86"/>
      <c r="BL19" s="86"/>
      <c r="BM19" s="86"/>
      <c r="BN19" s="86"/>
      <c r="BO19" s="84"/>
      <c r="BP19" s="84"/>
      <c r="BQ19" s="84"/>
      <c r="BR19" s="84"/>
    </row>
    <row r="20" spans="1:70" ht="12.75" customHeight="1">
      <c r="A20" s="113"/>
      <c r="B20" s="110" t="s">
        <v>63</v>
      </c>
      <c r="C20" s="85" t="s">
        <v>1</v>
      </c>
      <c r="D20" s="85">
        <v>135</v>
      </c>
      <c r="E20" s="85">
        <v>200</v>
      </c>
      <c r="F20" s="85" t="e">
        <f>#REF!</f>
        <v>#REF!</v>
      </c>
      <c r="G20" s="85" t="e">
        <f>#REF!</f>
        <v>#REF!</v>
      </c>
      <c r="H20" s="39"/>
      <c r="I20" s="39"/>
      <c r="J20" s="40"/>
      <c r="K20" s="40"/>
      <c r="L20" s="40"/>
      <c r="M20" s="40"/>
      <c r="N20" s="39"/>
      <c r="O20" s="39"/>
      <c r="P20" s="39"/>
      <c r="Q20" s="39"/>
      <c r="R20" s="43"/>
      <c r="S20" s="39"/>
      <c r="T20" s="39"/>
      <c r="U20" s="39"/>
      <c r="V20" s="43"/>
      <c r="W20" s="43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2"/>
      <c r="AY20" s="42"/>
      <c r="AZ20" s="83" t="e">
        <f>F20/D20*100</f>
        <v>#REF!</v>
      </c>
      <c r="BA20" s="83" t="e">
        <f>G20/E20*100</f>
        <v>#REF!</v>
      </c>
      <c r="BB20" s="96"/>
      <c r="BC20" s="98" t="s">
        <v>146</v>
      </c>
      <c r="BD20" s="35"/>
      <c r="BE20" s="35"/>
      <c r="BF20" s="113"/>
      <c r="BG20" s="110" t="s">
        <v>63</v>
      </c>
      <c r="BH20" s="85" t="s">
        <v>1</v>
      </c>
      <c r="BI20" s="85">
        <v>159</v>
      </c>
      <c r="BJ20" s="85">
        <v>230</v>
      </c>
      <c r="BK20" s="85">
        <v>140</v>
      </c>
      <c r="BL20" s="85">
        <v>200</v>
      </c>
      <c r="BM20" s="85" t="e">
        <f>F20</f>
        <v>#REF!</v>
      </c>
      <c r="BN20" s="85" t="e">
        <f>G20</f>
        <v>#REF!</v>
      </c>
      <c r="BO20" s="83" t="e">
        <f>BM20/BK20*100</f>
        <v>#REF!</v>
      </c>
      <c r="BP20" s="83" t="e">
        <f>BN20/BL20*100</f>
        <v>#REF!</v>
      </c>
      <c r="BQ20" s="83" t="e">
        <f>BM20/BI20*100</f>
        <v>#REF!</v>
      </c>
      <c r="BR20" s="83" t="e">
        <f>BN20/BJ20*100</f>
        <v>#REF!</v>
      </c>
    </row>
    <row r="21" spans="1:70" ht="42.75" customHeight="1">
      <c r="A21" s="113"/>
      <c r="B21" s="111"/>
      <c r="C21" s="86"/>
      <c r="D21" s="86"/>
      <c r="E21" s="86"/>
      <c r="F21" s="86"/>
      <c r="G21" s="86"/>
      <c r="H21" s="39"/>
      <c r="I21" s="39"/>
      <c r="J21" s="40"/>
      <c r="K21" s="40"/>
      <c r="L21" s="40"/>
      <c r="M21" s="40"/>
      <c r="N21" s="39"/>
      <c r="O21" s="39"/>
      <c r="P21" s="39"/>
      <c r="Q21" s="39"/>
      <c r="R21" s="43"/>
      <c r="S21" s="39"/>
      <c r="T21" s="39"/>
      <c r="U21" s="39"/>
      <c r="V21" s="43"/>
      <c r="W21" s="43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2"/>
      <c r="AY21" s="42"/>
      <c r="AZ21" s="84"/>
      <c r="BA21" s="84"/>
      <c r="BB21" s="97"/>
      <c r="BC21" s="99"/>
      <c r="BD21" s="35"/>
      <c r="BE21" s="35"/>
      <c r="BF21" s="113"/>
      <c r="BG21" s="111"/>
      <c r="BH21" s="86"/>
      <c r="BI21" s="86"/>
      <c r="BJ21" s="86"/>
      <c r="BK21" s="86"/>
      <c r="BL21" s="86"/>
      <c r="BM21" s="86"/>
      <c r="BN21" s="86"/>
      <c r="BO21" s="84"/>
      <c r="BP21" s="84"/>
      <c r="BQ21" s="84"/>
      <c r="BR21" s="84"/>
    </row>
    <row r="22" spans="1:70" ht="12.75" customHeight="1">
      <c r="A22" s="113"/>
      <c r="B22" s="110" t="s">
        <v>28</v>
      </c>
      <c r="C22" s="85" t="s">
        <v>1</v>
      </c>
      <c r="D22" s="85">
        <v>190</v>
      </c>
      <c r="E22" s="85">
        <v>300</v>
      </c>
      <c r="F22" s="85" t="e">
        <f>#REF!</f>
        <v>#REF!</v>
      </c>
      <c r="G22" s="85" t="e">
        <f>#REF!</f>
        <v>#REF!</v>
      </c>
      <c r="H22" s="39"/>
      <c r="I22" s="39"/>
      <c r="J22" s="40"/>
      <c r="K22" s="40"/>
      <c r="L22" s="40"/>
      <c r="M22" s="40"/>
      <c r="N22" s="39"/>
      <c r="O22" s="39"/>
      <c r="P22" s="39"/>
      <c r="Q22" s="39"/>
      <c r="R22" s="43"/>
      <c r="S22" s="39"/>
      <c r="T22" s="39"/>
      <c r="U22" s="39"/>
      <c r="V22" s="43"/>
      <c r="W22" s="43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2"/>
      <c r="AY22" s="42"/>
      <c r="AZ22" s="83" t="e">
        <f>F22/D22*100</f>
        <v>#REF!</v>
      </c>
      <c r="BA22" s="83" t="e">
        <f>G22/E22*100</f>
        <v>#REF!</v>
      </c>
      <c r="BB22" s="96"/>
      <c r="BC22" s="98"/>
      <c r="BD22" s="35"/>
      <c r="BE22" s="35"/>
      <c r="BF22" s="113"/>
      <c r="BG22" s="110" t="s">
        <v>28</v>
      </c>
      <c r="BH22" s="85" t="s">
        <v>1</v>
      </c>
      <c r="BI22" s="85">
        <v>235</v>
      </c>
      <c r="BJ22" s="85">
        <v>397</v>
      </c>
      <c r="BK22" s="85">
        <v>190</v>
      </c>
      <c r="BL22" s="85">
        <v>295</v>
      </c>
      <c r="BM22" s="85" t="e">
        <f>F22</f>
        <v>#REF!</v>
      </c>
      <c r="BN22" s="85" t="e">
        <f>G22</f>
        <v>#REF!</v>
      </c>
      <c r="BO22" s="83" t="e">
        <f>BM22/BK22*100</f>
        <v>#REF!</v>
      </c>
      <c r="BP22" s="83" t="e">
        <f>BN22/BL22*100</f>
        <v>#REF!</v>
      </c>
      <c r="BQ22" s="83" t="e">
        <f>BM22/BI22*100</f>
        <v>#REF!</v>
      </c>
      <c r="BR22" s="83" t="e">
        <f>BN22/BJ22*100</f>
        <v>#REF!</v>
      </c>
    </row>
    <row r="23" spans="1:70" ht="30" customHeight="1">
      <c r="A23" s="114"/>
      <c r="B23" s="111"/>
      <c r="C23" s="86"/>
      <c r="D23" s="86"/>
      <c r="E23" s="86"/>
      <c r="F23" s="86"/>
      <c r="G23" s="86"/>
      <c r="H23" s="39"/>
      <c r="I23" s="39"/>
      <c r="J23" s="40"/>
      <c r="K23" s="40"/>
      <c r="L23" s="40"/>
      <c r="M23" s="40"/>
      <c r="N23" s="39"/>
      <c r="O23" s="39"/>
      <c r="P23" s="39"/>
      <c r="Q23" s="39"/>
      <c r="R23" s="43"/>
      <c r="S23" s="39"/>
      <c r="T23" s="39"/>
      <c r="U23" s="39"/>
      <c r="V23" s="43"/>
      <c r="W23" s="43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2"/>
      <c r="AY23" s="42"/>
      <c r="AZ23" s="84"/>
      <c r="BA23" s="84"/>
      <c r="BB23" s="97"/>
      <c r="BC23" s="99"/>
      <c r="BD23" s="35"/>
      <c r="BE23" s="35"/>
      <c r="BF23" s="114"/>
      <c r="BG23" s="111"/>
      <c r="BH23" s="86"/>
      <c r="BI23" s="86"/>
      <c r="BJ23" s="86"/>
      <c r="BK23" s="86"/>
      <c r="BL23" s="86"/>
      <c r="BM23" s="86"/>
      <c r="BN23" s="86"/>
      <c r="BO23" s="84"/>
      <c r="BP23" s="84"/>
      <c r="BQ23" s="84"/>
      <c r="BR23" s="84"/>
    </row>
    <row r="24" spans="1:70" ht="12.75" customHeight="1">
      <c r="A24" s="100" t="s">
        <v>8</v>
      </c>
      <c r="B24" s="104" t="s">
        <v>37</v>
      </c>
      <c r="C24" s="85" t="s">
        <v>1</v>
      </c>
      <c r="D24" s="85">
        <v>180</v>
      </c>
      <c r="E24" s="85">
        <v>550</v>
      </c>
      <c r="F24" s="85" t="e">
        <f>#REF!</f>
        <v>#REF!</v>
      </c>
      <c r="G24" s="85" t="e">
        <f>#REF!</f>
        <v>#REF!</v>
      </c>
      <c r="H24" s="39"/>
      <c r="I24" s="39"/>
      <c r="J24" s="40"/>
      <c r="K24" s="40"/>
      <c r="L24" s="40"/>
      <c r="M24" s="40"/>
      <c r="N24" s="39"/>
      <c r="O24" s="39"/>
      <c r="P24" s="39"/>
      <c r="Q24" s="39"/>
      <c r="R24" s="43"/>
      <c r="S24" s="39"/>
      <c r="T24" s="39"/>
      <c r="U24" s="39"/>
      <c r="V24" s="43"/>
      <c r="W24" s="43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2"/>
      <c r="AY24" s="42"/>
      <c r="AZ24" s="83" t="e">
        <f>F24/D24*100</f>
        <v>#REF!</v>
      </c>
      <c r="BA24" s="83" t="e">
        <f>G24/E24*100</f>
        <v>#REF!</v>
      </c>
      <c r="BB24" s="96"/>
      <c r="BC24" s="98" t="s">
        <v>141</v>
      </c>
      <c r="BD24" s="35"/>
      <c r="BE24" s="35"/>
      <c r="BF24" s="100" t="s">
        <v>8</v>
      </c>
      <c r="BG24" s="104" t="s">
        <v>37</v>
      </c>
      <c r="BH24" s="85" t="s">
        <v>1</v>
      </c>
      <c r="BI24" s="85">
        <v>162</v>
      </c>
      <c r="BJ24" s="85">
        <v>450</v>
      </c>
      <c r="BK24" s="85">
        <v>145</v>
      </c>
      <c r="BL24" s="85">
        <v>523</v>
      </c>
      <c r="BM24" s="85" t="e">
        <f>F24</f>
        <v>#REF!</v>
      </c>
      <c r="BN24" s="85" t="e">
        <f>G24</f>
        <v>#REF!</v>
      </c>
      <c r="BO24" s="83" t="e">
        <f>BM24/BK24*100</f>
        <v>#REF!</v>
      </c>
      <c r="BP24" s="83" t="e">
        <f>BN24/BL24*100</f>
        <v>#REF!</v>
      </c>
      <c r="BQ24" s="83" t="e">
        <f>BM24/BI24*100</f>
        <v>#REF!</v>
      </c>
      <c r="BR24" s="83" t="e">
        <f>BN24/BJ24*100</f>
        <v>#REF!</v>
      </c>
    </row>
    <row r="25" spans="1:70" ht="65.25" customHeight="1">
      <c r="A25" s="101"/>
      <c r="B25" s="105"/>
      <c r="C25" s="86"/>
      <c r="D25" s="86"/>
      <c r="E25" s="86"/>
      <c r="F25" s="86"/>
      <c r="G25" s="86"/>
      <c r="H25" s="39"/>
      <c r="I25" s="39"/>
      <c r="J25" s="40"/>
      <c r="K25" s="40"/>
      <c r="L25" s="40"/>
      <c r="M25" s="40"/>
      <c r="N25" s="39"/>
      <c r="O25" s="39"/>
      <c r="P25" s="39"/>
      <c r="Q25" s="39"/>
      <c r="R25" s="43"/>
      <c r="S25" s="39"/>
      <c r="T25" s="39"/>
      <c r="U25" s="39"/>
      <c r="V25" s="43"/>
      <c r="W25" s="43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2"/>
      <c r="AY25" s="42"/>
      <c r="AZ25" s="84"/>
      <c r="BA25" s="84"/>
      <c r="BB25" s="97"/>
      <c r="BC25" s="99"/>
      <c r="BD25" s="35"/>
      <c r="BE25" s="35"/>
      <c r="BF25" s="101"/>
      <c r="BG25" s="105"/>
      <c r="BH25" s="86"/>
      <c r="BI25" s="86"/>
      <c r="BJ25" s="86"/>
      <c r="BK25" s="86"/>
      <c r="BL25" s="86"/>
      <c r="BM25" s="86"/>
      <c r="BN25" s="86"/>
      <c r="BO25" s="84"/>
      <c r="BP25" s="84"/>
      <c r="BQ25" s="84"/>
      <c r="BR25" s="84"/>
    </row>
    <row r="26" spans="1:70" ht="12.75" customHeight="1">
      <c r="A26" s="100" t="s">
        <v>9</v>
      </c>
      <c r="B26" s="104" t="s">
        <v>38</v>
      </c>
      <c r="C26" s="85" t="s">
        <v>7</v>
      </c>
      <c r="D26" s="85">
        <v>81</v>
      </c>
      <c r="E26" s="85">
        <v>148</v>
      </c>
      <c r="F26" s="85" t="e">
        <f>#REF!</f>
        <v>#REF!</v>
      </c>
      <c r="G26" s="85" t="e">
        <f>#REF!</f>
        <v>#REF!</v>
      </c>
      <c r="H26" s="39"/>
      <c r="I26" s="39"/>
      <c r="J26" s="40"/>
      <c r="K26" s="40"/>
      <c r="L26" s="40"/>
      <c r="M26" s="40"/>
      <c r="N26" s="39"/>
      <c r="O26" s="39"/>
      <c r="P26" s="39"/>
      <c r="Q26" s="39"/>
      <c r="R26" s="43"/>
      <c r="S26" s="39"/>
      <c r="T26" s="39"/>
      <c r="U26" s="39"/>
      <c r="V26" s="43"/>
      <c r="W26" s="43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2"/>
      <c r="AY26" s="42"/>
      <c r="AZ26" s="83" t="e">
        <f>F26/D26*100</f>
        <v>#REF!</v>
      </c>
      <c r="BA26" s="83" t="e">
        <f>G26/E26*100</f>
        <v>#REF!</v>
      </c>
      <c r="BB26" s="102"/>
      <c r="BC26" s="98" t="s">
        <v>147</v>
      </c>
      <c r="BD26" s="35"/>
      <c r="BE26" s="35"/>
      <c r="BF26" s="100" t="s">
        <v>9</v>
      </c>
      <c r="BG26" s="104" t="s">
        <v>38</v>
      </c>
      <c r="BH26" s="85" t="s">
        <v>7</v>
      </c>
      <c r="BI26" s="85">
        <v>96</v>
      </c>
      <c r="BJ26" s="85">
        <v>150</v>
      </c>
      <c r="BK26" s="85">
        <v>82</v>
      </c>
      <c r="BL26" s="85">
        <v>150</v>
      </c>
      <c r="BM26" s="85" t="e">
        <f>F26</f>
        <v>#REF!</v>
      </c>
      <c r="BN26" s="85" t="e">
        <f>G26</f>
        <v>#REF!</v>
      </c>
      <c r="BO26" s="83" t="e">
        <f>BM26/BK26*100</f>
        <v>#REF!</v>
      </c>
      <c r="BP26" s="83" t="e">
        <f>BN26/BL26*100</f>
        <v>#REF!</v>
      </c>
      <c r="BQ26" s="83" t="e">
        <f>BM26/BI26*100</f>
        <v>#REF!</v>
      </c>
      <c r="BR26" s="83" t="e">
        <f>BN26/BJ26*100</f>
        <v>#REF!</v>
      </c>
    </row>
    <row r="27" spans="1:70" ht="49.5" customHeight="1">
      <c r="A27" s="101"/>
      <c r="B27" s="105"/>
      <c r="C27" s="86"/>
      <c r="D27" s="86"/>
      <c r="E27" s="86"/>
      <c r="F27" s="86"/>
      <c r="G27" s="86"/>
      <c r="H27" s="39"/>
      <c r="I27" s="39"/>
      <c r="J27" s="40"/>
      <c r="K27" s="40"/>
      <c r="L27" s="40"/>
      <c r="M27" s="40"/>
      <c r="N27" s="39"/>
      <c r="O27" s="39"/>
      <c r="P27" s="39"/>
      <c r="Q27" s="39"/>
      <c r="R27" s="44"/>
      <c r="S27" s="39"/>
      <c r="T27" s="39"/>
      <c r="U27" s="44"/>
      <c r="V27" s="44"/>
      <c r="W27" s="44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2"/>
      <c r="AY27" s="42"/>
      <c r="AZ27" s="84"/>
      <c r="BA27" s="84"/>
      <c r="BB27" s="103"/>
      <c r="BC27" s="99"/>
      <c r="BD27" s="35"/>
      <c r="BE27" s="35"/>
      <c r="BF27" s="101"/>
      <c r="BG27" s="105"/>
      <c r="BH27" s="86"/>
      <c r="BI27" s="86"/>
      <c r="BJ27" s="86"/>
      <c r="BK27" s="86"/>
      <c r="BL27" s="86"/>
      <c r="BM27" s="86"/>
      <c r="BN27" s="86"/>
      <c r="BO27" s="84"/>
      <c r="BP27" s="84"/>
      <c r="BQ27" s="84"/>
      <c r="BR27" s="84"/>
    </row>
    <row r="28" spans="1:70" ht="12.75" customHeight="1">
      <c r="A28" s="100" t="s">
        <v>10</v>
      </c>
      <c r="B28" s="104" t="s">
        <v>89</v>
      </c>
      <c r="C28" s="85" t="s">
        <v>7</v>
      </c>
      <c r="D28" s="85">
        <v>58</v>
      </c>
      <c r="E28" s="85">
        <v>113</v>
      </c>
      <c r="F28" s="85" t="e">
        <f>#REF!</f>
        <v>#REF!</v>
      </c>
      <c r="G28" s="85" t="e">
        <f>#REF!</f>
        <v>#REF!</v>
      </c>
      <c r="H28" s="39"/>
      <c r="I28" s="39"/>
      <c r="J28" s="40"/>
      <c r="K28" s="40"/>
      <c r="L28" s="40"/>
      <c r="M28" s="40"/>
      <c r="N28" s="39"/>
      <c r="O28" s="39"/>
      <c r="P28" s="39"/>
      <c r="Q28" s="39"/>
      <c r="R28" s="43"/>
      <c r="S28" s="39"/>
      <c r="T28" s="39"/>
      <c r="U28" s="39"/>
      <c r="V28" s="43"/>
      <c r="W28" s="43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2"/>
      <c r="AY28" s="42"/>
      <c r="AZ28" s="83" t="e">
        <f>F28/D28*100</f>
        <v>#REF!</v>
      </c>
      <c r="BA28" s="83" t="e">
        <f>G28/E28*100</f>
        <v>#REF!</v>
      </c>
      <c r="BB28" s="102"/>
      <c r="BC28" s="98" t="s">
        <v>127</v>
      </c>
      <c r="BD28" s="35"/>
      <c r="BE28" s="35"/>
      <c r="BF28" s="100" t="s">
        <v>10</v>
      </c>
      <c r="BG28" s="104" t="s">
        <v>89</v>
      </c>
      <c r="BH28" s="85" t="s">
        <v>7</v>
      </c>
      <c r="BI28" s="85">
        <v>63</v>
      </c>
      <c r="BJ28" s="85">
        <v>110</v>
      </c>
      <c r="BK28" s="85">
        <v>55</v>
      </c>
      <c r="BL28" s="85">
        <v>95</v>
      </c>
      <c r="BM28" s="85" t="e">
        <f>F28</f>
        <v>#REF!</v>
      </c>
      <c r="BN28" s="85" t="e">
        <f>G28</f>
        <v>#REF!</v>
      </c>
      <c r="BO28" s="83" t="e">
        <f>BM28/BK28*100</f>
        <v>#REF!</v>
      </c>
      <c r="BP28" s="83" t="e">
        <f>BN28/BL28*100</f>
        <v>#REF!</v>
      </c>
      <c r="BQ28" s="83" t="e">
        <f>BM28/BI28*100</f>
        <v>#REF!</v>
      </c>
      <c r="BR28" s="83" t="e">
        <f>BN28/BJ28*100</f>
        <v>#REF!</v>
      </c>
    </row>
    <row r="29" spans="1:70" ht="36" customHeight="1">
      <c r="A29" s="101"/>
      <c r="B29" s="105"/>
      <c r="C29" s="86"/>
      <c r="D29" s="86"/>
      <c r="E29" s="86"/>
      <c r="F29" s="86"/>
      <c r="G29" s="86"/>
      <c r="H29" s="39"/>
      <c r="I29" s="39"/>
      <c r="J29" s="40"/>
      <c r="K29" s="40"/>
      <c r="L29" s="40"/>
      <c r="M29" s="40"/>
      <c r="N29" s="39"/>
      <c r="O29" s="39"/>
      <c r="P29" s="39"/>
      <c r="Q29" s="39"/>
      <c r="R29" s="43"/>
      <c r="S29" s="39"/>
      <c r="T29" s="39"/>
      <c r="U29" s="39"/>
      <c r="V29" s="43"/>
      <c r="W29" s="43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2"/>
      <c r="AY29" s="42"/>
      <c r="AZ29" s="84"/>
      <c r="BA29" s="84"/>
      <c r="BB29" s="103"/>
      <c r="BC29" s="99"/>
      <c r="BD29" s="35"/>
      <c r="BE29" s="35"/>
      <c r="BF29" s="101"/>
      <c r="BG29" s="105"/>
      <c r="BH29" s="86"/>
      <c r="BI29" s="86"/>
      <c r="BJ29" s="86"/>
      <c r="BK29" s="86"/>
      <c r="BL29" s="86"/>
      <c r="BM29" s="86"/>
      <c r="BN29" s="86"/>
      <c r="BO29" s="84"/>
      <c r="BP29" s="84"/>
      <c r="BQ29" s="84"/>
      <c r="BR29" s="84"/>
    </row>
    <row r="30" spans="1:70" ht="12.75" customHeight="1">
      <c r="A30" s="100" t="s">
        <v>11</v>
      </c>
      <c r="B30" s="104" t="s">
        <v>39</v>
      </c>
      <c r="C30" s="85" t="s">
        <v>20</v>
      </c>
      <c r="D30" s="85">
        <v>70</v>
      </c>
      <c r="E30" s="85">
        <v>120</v>
      </c>
      <c r="F30" s="85" t="e">
        <f>#REF!</f>
        <v>#REF!</v>
      </c>
      <c r="G30" s="85" t="e">
        <f>#REF!</f>
        <v>#REF!</v>
      </c>
      <c r="H30" s="39"/>
      <c r="I30" s="39"/>
      <c r="J30" s="40"/>
      <c r="K30" s="40"/>
      <c r="L30" s="40"/>
      <c r="M30" s="40"/>
      <c r="N30" s="39"/>
      <c r="O30" s="39"/>
      <c r="P30" s="39"/>
      <c r="Q30" s="39"/>
      <c r="R30" s="43"/>
      <c r="S30" s="39"/>
      <c r="T30" s="39"/>
      <c r="U30" s="39"/>
      <c r="V30" s="43"/>
      <c r="W30" s="43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2"/>
      <c r="AY30" s="42"/>
      <c r="AZ30" s="83" t="e">
        <f>F30/D30*100</f>
        <v>#REF!</v>
      </c>
      <c r="BA30" s="83" t="e">
        <f>G30/E30*100</f>
        <v>#REF!</v>
      </c>
      <c r="BB30" s="106"/>
      <c r="BC30" s="98" t="s">
        <v>128</v>
      </c>
      <c r="BD30" s="35"/>
      <c r="BE30" s="35"/>
      <c r="BF30" s="100" t="s">
        <v>11</v>
      </c>
      <c r="BG30" s="104" t="s">
        <v>39</v>
      </c>
      <c r="BH30" s="85" t="s">
        <v>20</v>
      </c>
      <c r="BI30" s="85">
        <v>75</v>
      </c>
      <c r="BJ30" s="85">
        <v>110</v>
      </c>
      <c r="BK30" s="85">
        <v>70</v>
      </c>
      <c r="BL30" s="85">
        <v>110</v>
      </c>
      <c r="BM30" s="85" t="e">
        <f>F30</f>
        <v>#REF!</v>
      </c>
      <c r="BN30" s="85" t="e">
        <f>G30</f>
        <v>#REF!</v>
      </c>
      <c r="BO30" s="83" t="e">
        <f>BM30/BK30*100</f>
        <v>#REF!</v>
      </c>
      <c r="BP30" s="83" t="e">
        <f>BN30/BL30*100</f>
        <v>#REF!</v>
      </c>
      <c r="BQ30" s="83" t="e">
        <f>BM30/BI30*100</f>
        <v>#REF!</v>
      </c>
      <c r="BR30" s="83" t="e">
        <f>BN30/BJ30*100</f>
        <v>#REF!</v>
      </c>
    </row>
    <row r="31" spans="1:70" ht="28.5" customHeight="1">
      <c r="A31" s="101"/>
      <c r="B31" s="105"/>
      <c r="C31" s="86"/>
      <c r="D31" s="86"/>
      <c r="E31" s="86"/>
      <c r="F31" s="86"/>
      <c r="G31" s="86"/>
      <c r="H31" s="39"/>
      <c r="I31" s="39"/>
      <c r="J31" s="40"/>
      <c r="K31" s="40"/>
      <c r="L31" s="40"/>
      <c r="M31" s="40"/>
      <c r="N31" s="39"/>
      <c r="O31" s="39"/>
      <c r="P31" s="39"/>
      <c r="Q31" s="39"/>
      <c r="R31" s="43"/>
      <c r="S31" s="39"/>
      <c r="T31" s="39"/>
      <c r="U31" s="39"/>
      <c r="V31" s="44"/>
      <c r="W31" s="44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2"/>
      <c r="AY31" s="42"/>
      <c r="AZ31" s="84"/>
      <c r="BA31" s="84"/>
      <c r="BB31" s="107"/>
      <c r="BC31" s="99"/>
      <c r="BD31" s="35"/>
      <c r="BE31" s="35"/>
      <c r="BF31" s="101"/>
      <c r="BG31" s="105"/>
      <c r="BH31" s="86"/>
      <c r="BI31" s="86"/>
      <c r="BJ31" s="86"/>
      <c r="BK31" s="86"/>
      <c r="BL31" s="86"/>
      <c r="BM31" s="86"/>
      <c r="BN31" s="86"/>
      <c r="BO31" s="84"/>
      <c r="BP31" s="84"/>
      <c r="BQ31" s="84"/>
      <c r="BR31" s="84"/>
    </row>
    <row r="32" spans="1:70" ht="12.75" customHeight="1">
      <c r="A32" s="100" t="s">
        <v>12</v>
      </c>
      <c r="B32" s="104" t="s">
        <v>5</v>
      </c>
      <c r="C32" s="85" t="s">
        <v>40</v>
      </c>
      <c r="D32" s="85">
        <v>70</v>
      </c>
      <c r="E32" s="85">
        <v>95</v>
      </c>
      <c r="F32" s="85" t="e">
        <f>#REF!</f>
        <v>#REF!</v>
      </c>
      <c r="G32" s="85" t="e">
        <f>#REF!</f>
        <v>#REF!</v>
      </c>
      <c r="H32" s="39"/>
      <c r="I32" s="39"/>
      <c r="J32" s="40"/>
      <c r="K32" s="40"/>
      <c r="L32" s="40"/>
      <c r="M32" s="40"/>
      <c r="N32" s="39"/>
      <c r="O32" s="39"/>
      <c r="P32" s="39"/>
      <c r="Q32" s="39"/>
      <c r="R32" s="43"/>
      <c r="S32" s="39"/>
      <c r="T32" s="39"/>
      <c r="U32" s="39"/>
      <c r="V32" s="43"/>
      <c r="W32" s="43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2"/>
      <c r="AY32" s="42"/>
      <c r="AZ32" s="83" t="e">
        <f>F32/D32*100</f>
        <v>#REF!</v>
      </c>
      <c r="BA32" s="83" t="e">
        <f>G32/E32*100</f>
        <v>#REF!</v>
      </c>
      <c r="BB32" s="106"/>
      <c r="BC32" s="98" t="s">
        <v>148</v>
      </c>
      <c r="BD32" s="35"/>
      <c r="BE32" s="35"/>
      <c r="BF32" s="100" t="s">
        <v>12</v>
      </c>
      <c r="BG32" s="104" t="s">
        <v>5</v>
      </c>
      <c r="BH32" s="85" t="s">
        <v>40</v>
      </c>
      <c r="BI32" s="85">
        <v>69</v>
      </c>
      <c r="BJ32" s="85">
        <v>92</v>
      </c>
      <c r="BK32" s="85">
        <v>59</v>
      </c>
      <c r="BL32" s="85">
        <v>100</v>
      </c>
      <c r="BM32" s="85" t="e">
        <f>F32</f>
        <v>#REF!</v>
      </c>
      <c r="BN32" s="85" t="e">
        <f>G32</f>
        <v>#REF!</v>
      </c>
      <c r="BO32" s="83" t="e">
        <f>BM32/BK32*100</f>
        <v>#REF!</v>
      </c>
      <c r="BP32" s="83" t="e">
        <f>BN32/BL32*100</f>
        <v>#REF!</v>
      </c>
      <c r="BQ32" s="83" t="e">
        <f>BM32/BI32*100</f>
        <v>#REF!</v>
      </c>
      <c r="BR32" s="83" t="e">
        <f>BN32/BJ32*100</f>
        <v>#REF!</v>
      </c>
    </row>
    <row r="33" spans="1:70" ht="16.5">
      <c r="A33" s="101"/>
      <c r="B33" s="105"/>
      <c r="C33" s="86"/>
      <c r="D33" s="86"/>
      <c r="E33" s="86"/>
      <c r="F33" s="86"/>
      <c r="G33" s="86"/>
      <c r="H33" s="39"/>
      <c r="I33" s="39"/>
      <c r="J33" s="40"/>
      <c r="K33" s="40"/>
      <c r="L33" s="40"/>
      <c r="M33" s="40"/>
      <c r="N33" s="39"/>
      <c r="O33" s="39"/>
      <c r="P33" s="39"/>
      <c r="Q33" s="39"/>
      <c r="R33" s="43"/>
      <c r="S33" s="39"/>
      <c r="T33" s="39"/>
      <c r="U33" s="39"/>
      <c r="V33" s="43"/>
      <c r="W33" s="43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2"/>
      <c r="AY33" s="42"/>
      <c r="AZ33" s="84"/>
      <c r="BA33" s="84"/>
      <c r="BB33" s="107"/>
      <c r="BC33" s="99"/>
      <c r="BD33" s="35"/>
      <c r="BE33" s="35"/>
      <c r="BF33" s="101"/>
      <c r="BG33" s="105"/>
      <c r="BH33" s="86"/>
      <c r="BI33" s="86"/>
      <c r="BJ33" s="86"/>
      <c r="BK33" s="86"/>
      <c r="BL33" s="86"/>
      <c r="BM33" s="86"/>
      <c r="BN33" s="86"/>
      <c r="BO33" s="84"/>
      <c r="BP33" s="84"/>
      <c r="BQ33" s="84"/>
      <c r="BR33" s="84"/>
    </row>
    <row r="34" spans="1:70" ht="12.75" customHeight="1">
      <c r="A34" s="100" t="s">
        <v>13</v>
      </c>
      <c r="B34" s="104" t="s">
        <v>41</v>
      </c>
      <c r="C34" s="85" t="s">
        <v>1</v>
      </c>
      <c r="D34" s="85">
        <v>24</v>
      </c>
      <c r="E34" s="85">
        <v>50</v>
      </c>
      <c r="F34" s="85" t="e">
        <f>#REF!</f>
        <v>#REF!</v>
      </c>
      <c r="G34" s="85" t="e">
        <f>#REF!</f>
        <v>#REF!</v>
      </c>
      <c r="H34" s="39"/>
      <c r="I34" s="39"/>
      <c r="J34" s="40"/>
      <c r="K34" s="40"/>
      <c r="L34" s="40"/>
      <c r="M34" s="40"/>
      <c r="N34" s="39"/>
      <c r="O34" s="39"/>
      <c r="P34" s="39"/>
      <c r="Q34" s="39"/>
      <c r="R34" s="43"/>
      <c r="S34" s="39"/>
      <c r="T34" s="39"/>
      <c r="U34" s="39"/>
      <c r="V34" s="43"/>
      <c r="W34" s="43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2"/>
      <c r="AY34" s="42"/>
      <c r="AZ34" s="83" t="e">
        <f>F34/D34*100</f>
        <v>#REF!</v>
      </c>
      <c r="BA34" s="83" t="e">
        <f>G34/E34*100</f>
        <v>#REF!</v>
      </c>
      <c r="BB34" s="106"/>
      <c r="BC34" s="98"/>
      <c r="BD34" s="35"/>
      <c r="BE34" s="35"/>
      <c r="BF34" s="100" t="s">
        <v>13</v>
      </c>
      <c r="BG34" s="104" t="s">
        <v>41</v>
      </c>
      <c r="BH34" s="85" t="s">
        <v>1</v>
      </c>
      <c r="BI34" s="85">
        <v>24</v>
      </c>
      <c r="BJ34" s="85">
        <v>40</v>
      </c>
      <c r="BK34" s="85">
        <v>24</v>
      </c>
      <c r="BL34" s="85">
        <v>40</v>
      </c>
      <c r="BM34" s="85" t="e">
        <f>F34</f>
        <v>#REF!</v>
      </c>
      <c r="BN34" s="85" t="e">
        <f>G34</f>
        <v>#REF!</v>
      </c>
      <c r="BO34" s="83" t="e">
        <f>BM34/BK34*100</f>
        <v>#REF!</v>
      </c>
      <c r="BP34" s="83" t="e">
        <f>BN34/BL34*100</f>
        <v>#REF!</v>
      </c>
      <c r="BQ34" s="83" t="e">
        <f>BM34/BI34*100</f>
        <v>#REF!</v>
      </c>
      <c r="BR34" s="83" t="e">
        <f>BN34/BJ34*100</f>
        <v>#REF!</v>
      </c>
    </row>
    <row r="35" spans="1:70" ht="16.5">
      <c r="A35" s="101"/>
      <c r="B35" s="105"/>
      <c r="C35" s="86"/>
      <c r="D35" s="86"/>
      <c r="E35" s="86"/>
      <c r="F35" s="86"/>
      <c r="G35" s="86"/>
      <c r="H35" s="39"/>
      <c r="I35" s="39"/>
      <c r="J35" s="40"/>
      <c r="K35" s="40"/>
      <c r="L35" s="40"/>
      <c r="M35" s="40"/>
      <c r="N35" s="39"/>
      <c r="O35" s="39"/>
      <c r="P35" s="39"/>
      <c r="Q35" s="39"/>
      <c r="R35" s="43"/>
      <c r="S35" s="39"/>
      <c r="T35" s="39"/>
      <c r="U35" s="39"/>
      <c r="V35" s="43"/>
      <c r="W35" s="43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2"/>
      <c r="AY35" s="42"/>
      <c r="AZ35" s="84"/>
      <c r="BA35" s="84"/>
      <c r="BB35" s="107"/>
      <c r="BC35" s="99"/>
      <c r="BD35" s="35"/>
      <c r="BE35" s="35"/>
      <c r="BF35" s="101"/>
      <c r="BG35" s="105"/>
      <c r="BH35" s="86"/>
      <c r="BI35" s="86"/>
      <c r="BJ35" s="86"/>
      <c r="BK35" s="86"/>
      <c r="BL35" s="86"/>
      <c r="BM35" s="86"/>
      <c r="BN35" s="86"/>
      <c r="BO35" s="84"/>
      <c r="BP35" s="84"/>
      <c r="BQ35" s="84"/>
      <c r="BR35" s="84"/>
    </row>
    <row r="36" spans="1:70" ht="12.75" customHeight="1">
      <c r="A36" s="100" t="s">
        <v>14</v>
      </c>
      <c r="B36" s="104" t="s">
        <v>42</v>
      </c>
      <c r="C36" s="85" t="s">
        <v>1</v>
      </c>
      <c r="D36" s="85">
        <v>388</v>
      </c>
      <c r="E36" s="85">
        <v>1300</v>
      </c>
      <c r="F36" s="85">
        <v>388</v>
      </c>
      <c r="G36" s="85" t="e">
        <f>#REF!</f>
        <v>#REF!</v>
      </c>
      <c r="H36" s="39"/>
      <c r="I36" s="39"/>
      <c r="J36" s="40"/>
      <c r="K36" s="40"/>
      <c r="L36" s="40"/>
      <c r="M36" s="40"/>
      <c r="N36" s="39"/>
      <c r="O36" s="39"/>
      <c r="P36" s="39"/>
      <c r="Q36" s="39"/>
      <c r="R36" s="43"/>
      <c r="S36" s="39"/>
      <c r="T36" s="39"/>
      <c r="U36" s="39"/>
      <c r="V36" s="43"/>
      <c r="W36" s="43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2"/>
      <c r="AY36" s="42"/>
      <c r="AZ36" s="83">
        <f>F36/D36*100</f>
        <v>100</v>
      </c>
      <c r="BA36" s="83" t="e">
        <f>G36/E36*100</f>
        <v>#REF!</v>
      </c>
      <c r="BB36" s="96"/>
      <c r="BC36" s="98"/>
      <c r="BD36" s="35"/>
      <c r="BE36" s="35"/>
      <c r="BF36" s="100" t="s">
        <v>14</v>
      </c>
      <c r="BG36" s="104" t="s">
        <v>42</v>
      </c>
      <c r="BH36" s="85" t="s">
        <v>1</v>
      </c>
      <c r="BI36" s="85">
        <v>275</v>
      </c>
      <c r="BJ36" s="85">
        <v>1700</v>
      </c>
      <c r="BK36" s="85">
        <v>388</v>
      </c>
      <c r="BL36" s="85">
        <v>1480</v>
      </c>
      <c r="BM36" s="85">
        <f>F36</f>
        <v>388</v>
      </c>
      <c r="BN36" s="85" t="e">
        <f>G36</f>
        <v>#REF!</v>
      </c>
      <c r="BO36" s="83">
        <f>BM36/BK36*100</f>
        <v>100</v>
      </c>
      <c r="BP36" s="83" t="e">
        <f>BN36/BL36*100</f>
        <v>#REF!</v>
      </c>
      <c r="BQ36" s="83">
        <f>BM36/BI36*100</f>
        <v>141.0909090909091</v>
      </c>
      <c r="BR36" s="83" t="e">
        <f>BN36/BJ36*100</f>
        <v>#REF!</v>
      </c>
    </row>
    <row r="37" spans="1:70" ht="16.5" customHeight="1">
      <c r="A37" s="101"/>
      <c r="B37" s="105"/>
      <c r="C37" s="86"/>
      <c r="D37" s="86"/>
      <c r="E37" s="86"/>
      <c r="F37" s="86"/>
      <c r="G37" s="86"/>
      <c r="H37" s="39"/>
      <c r="I37" s="39"/>
      <c r="J37" s="40"/>
      <c r="K37" s="40"/>
      <c r="L37" s="40"/>
      <c r="M37" s="40"/>
      <c r="N37" s="39"/>
      <c r="O37" s="39"/>
      <c r="P37" s="39"/>
      <c r="Q37" s="39"/>
      <c r="R37" s="43"/>
      <c r="S37" s="39"/>
      <c r="T37" s="39"/>
      <c r="U37" s="39"/>
      <c r="V37" s="43"/>
      <c r="W37" s="43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2"/>
      <c r="AY37" s="42"/>
      <c r="AZ37" s="84"/>
      <c r="BA37" s="84"/>
      <c r="BB37" s="97"/>
      <c r="BC37" s="99"/>
      <c r="BD37" s="35"/>
      <c r="BE37" s="35"/>
      <c r="BF37" s="101"/>
      <c r="BG37" s="105"/>
      <c r="BH37" s="86"/>
      <c r="BI37" s="86"/>
      <c r="BJ37" s="86"/>
      <c r="BK37" s="86"/>
      <c r="BL37" s="86"/>
      <c r="BM37" s="86"/>
      <c r="BN37" s="86"/>
      <c r="BO37" s="84"/>
      <c r="BP37" s="84"/>
      <c r="BQ37" s="84"/>
      <c r="BR37" s="84"/>
    </row>
    <row r="38" spans="1:70" ht="12.75" customHeight="1">
      <c r="A38" s="100" t="s">
        <v>15</v>
      </c>
      <c r="B38" s="104" t="s">
        <v>43</v>
      </c>
      <c r="C38" s="85" t="s">
        <v>1</v>
      </c>
      <c r="D38" s="85">
        <v>30</v>
      </c>
      <c r="E38" s="85">
        <v>66</v>
      </c>
      <c r="F38" s="85" t="e">
        <f>#REF!</f>
        <v>#REF!</v>
      </c>
      <c r="G38" s="85" t="e">
        <f>#REF!</f>
        <v>#REF!</v>
      </c>
      <c r="H38" s="39"/>
      <c r="I38" s="39"/>
      <c r="J38" s="40"/>
      <c r="K38" s="40"/>
      <c r="L38" s="40"/>
      <c r="M38" s="40"/>
      <c r="N38" s="39"/>
      <c r="O38" s="39"/>
      <c r="P38" s="39"/>
      <c r="Q38" s="39"/>
      <c r="R38" s="43"/>
      <c r="S38" s="39"/>
      <c r="T38" s="39"/>
      <c r="U38" s="39"/>
      <c r="V38" s="43"/>
      <c r="W38" s="43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2"/>
      <c r="AY38" s="42"/>
      <c r="AZ38" s="83" t="e">
        <f>F38/D38*100</f>
        <v>#REF!</v>
      </c>
      <c r="BA38" s="83" t="e">
        <f>G38/E38*100</f>
        <v>#REF!</v>
      </c>
      <c r="BB38" s="106"/>
      <c r="BC38" s="98" t="s">
        <v>149</v>
      </c>
      <c r="BD38" s="35"/>
      <c r="BE38" s="35"/>
      <c r="BF38" s="100" t="s">
        <v>15</v>
      </c>
      <c r="BG38" s="104" t="s">
        <v>43</v>
      </c>
      <c r="BH38" s="85" t="s">
        <v>1</v>
      </c>
      <c r="BI38" s="85">
        <v>32</v>
      </c>
      <c r="BJ38" s="85">
        <v>55</v>
      </c>
      <c r="BK38" s="85">
        <v>32</v>
      </c>
      <c r="BL38" s="85">
        <v>50</v>
      </c>
      <c r="BM38" s="85" t="e">
        <f>F38</f>
        <v>#REF!</v>
      </c>
      <c r="BN38" s="85" t="e">
        <f>G38</f>
        <v>#REF!</v>
      </c>
      <c r="BO38" s="83" t="e">
        <f>BM38/BK38*100</f>
        <v>#REF!</v>
      </c>
      <c r="BP38" s="83" t="e">
        <f>BN38/BL38*100</f>
        <v>#REF!</v>
      </c>
      <c r="BQ38" s="83" t="e">
        <f>BM38/BI38*100</f>
        <v>#REF!</v>
      </c>
      <c r="BR38" s="83" t="e">
        <f>BN38/BJ38*100</f>
        <v>#REF!</v>
      </c>
    </row>
    <row r="39" spans="1:70" ht="13.5" customHeight="1">
      <c r="A39" s="101"/>
      <c r="B39" s="105"/>
      <c r="C39" s="86"/>
      <c r="D39" s="86"/>
      <c r="E39" s="86"/>
      <c r="F39" s="86"/>
      <c r="G39" s="86"/>
      <c r="H39" s="39"/>
      <c r="I39" s="39"/>
      <c r="J39" s="40"/>
      <c r="K39" s="40"/>
      <c r="L39" s="40"/>
      <c r="M39" s="40"/>
      <c r="N39" s="39"/>
      <c r="O39" s="39"/>
      <c r="P39" s="39"/>
      <c r="Q39" s="39"/>
      <c r="R39" s="43"/>
      <c r="S39" s="39"/>
      <c r="T39" s="39"/>
      <c r="U39" s="39"/>
      <c r="V39" s="43"/>
      <c r="W39" s="43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2"/>
      <c r="AY39" s="42"/>
      <c r="AZ39" s="84"/>
      <c r="BA39" s="84"/>
      <c r="BB39" s="107"/>
      <c r="BC39" s="99"/>
      <c r="BD39" s="35"/>
      <c r="BE39" s="35"/>
      <c r="BF39" s="101"/>
      <c r="BG39" s="105"/>
      <c r="BH39" s="86"/>
      <c r="BI39" s="86"/>
      <c r="BJ39" s="86"/>
      <c r="BK39" s="86"/>
      <c r="BL39" s="86"/>
      <c r="BM39" s="86"/>
      <c r="BN39" s="86"/>
      <c r="BO39" s="84"/>
      <c r="BP39" s="84"/>
      <c r="BQ39" s="84"/>
      <c r="BR39" s="84"/>
    </row>
    <row r="40" spans="1:76" s="4" customFormat="1" ht="12.75" customHeight="1">
      <c r="A40" s="100" t="s">
        <v>16</v>
      </c>
      <c r="B40" s="104" t="s">
        <v>44</v>
      </c>
      <c r="C40" s="85" t="s">
        <v>1</v>
      </c>
      <c r="D40" s="85">
        <v>39</v>
      </c>
      <c r="E40" s="85">
        <v>58.25</v>
      </c>
      <c r="F40" s="85" t="e">
        <f>#REF!</f>
        <v>#REF!</v>
      </c>
      <c r="G40" s="85" t="e">
        <f>#REF!</f>
        <v>#REF!</v>
      </c>
      <c r="H40" s="45"/>
      <c r="I40" s="45"/>
      <c r="J40" s="46"/>
      <c r="K40" s="46"/>
      <c r="L40" s="46"/>
      <c r="M40" s="46"/>
      <c r="N40" s="45"/>
      <c r="O40" s="45"/>
      <c r="P40" s="45"/>
      <c r="Q40" s="45"/>
      <c r="R40" s="47"/>
      <c r="S40" s="45"/>
      <c r="T40" s="45"/>
      <c r="U40" s="45"/>
      <c r="V40" s="47"/>
      <c r="W40" s="47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9"/>
      <c r="AY40" s="49"/>
      <c r="AZ40" s="83" t="e">
        <f>F40/D40*100</f>
        <v>#REF!</v>
      </c>
      <c r="BA40" s="83" t="e">
        <f>G40/E40*100</f>
        <v>#REF!</v>
      </c>
      <c r="BB40" s="106"/>
      <c r="BC40" s="98"/>
      <c r="BD40" s="50"/>
      <c r="BE40" s="50"/>
      <c r="BF40" s="100" t="s">
        <v>16</v>
      </c>
      <c r="BG40" s="104" t="s">
        <v>44</v>
      </c>
      <c r="BH40" s="85" t="s">
        <v>1</v>
      </c>
      <c r="BI40" s="85">
        <v>37</v>
      </c>
      <c r="BJ40" s="108">
        <v>55</v>
      </c>
      <c r="BK40" s="85">
        <v>39</v>
      </c>
      <c r="BL40" s="108">
        <v>58.25</v>
      </c>
      <c r="BM40" s="85" t="e">
        <f>F40</f>
        <v>#REF!</v>
      </c>
      <c r="BN40" s="108" t="e">
        <f>G40</f>
        <v>#REF!</v>
      </c>
      <c r="BO40" s="83" t="e">
        <f>BM40/BK40*100</f>
        <v>#REF!</v>
      </c>
      <c r="BP40" s="83" t="e">
        <f>BN40/BL40*100</f>
        <v>#REF!</v>
      </c>
      <c r="BQ40" s="83" t="e">
        <f>BM40/BI40*100</f>
        <v>#REF!</v>
      </c>
      <c r="BR40" s="83" t="e">
        <f>BN40/BJ40*100</f>
        <v>#REF!</v>
      </c>
      <c r="BS40" s="50"/>
      <c r="BT40" s="50"/>
      <c r="BU40" s="50"/>
      <c r="BV40" s="50"/>
      <c r="BW40" s="50"/>
      <c r="BX40" s="50"/>
    </row>
    <row r="41" spans="1:76" s="4" customFormat="1" ht="25.5" customHeight="1">
      <c r="A41" s="101"/>
      <c r="B41" s="105"/>
      <c r="C41" s="86"/>
      <c r="D41" s="86"/>
      <c r="E41" s="86"/>
      <c r="F41" s="86"/>
      <c r="G41" s="86"/>
      <c r="H41" s="45"/>
      <c r="I41" s="45"/>
      <c r="J41" s="46"/>
      <c r="K41" s="46"/>
      <c r="L41" s="46"/>
      <c r="M41" s="46"/>
      <c r="N41" s="45"/>
      <c r="O41" s="45"/>
      <c r="P41" s="45"/>
      <c r="Q41" s="45"/>
      <c r="R41" s="51"/>
      <c r="S41" s="45"/>
      <c r="T41" s="45"/>
      <c r="U41" s="45"/>
      <c r="V41" s="51"/>
      <c r="W41" s="51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52"/>
      <c r="AY41" s="52"/>
      <c r="AZ41" s="84"/>
      <c r="BA41" s="84"/>
      <c r="BB41" s="107"/>
      <c r="BC41" s="99"/>
      <c r="BD41" s="50"/>
      <c r="BE41" s="50"/>
      <c r="BF41" s="101"/>
      <c r="BG41" s="105"/>
      <c r="BH41" s="86"/>
      <c r="BI41" s="86"/>
      <c r="BJ41" s="109"/>
      <c r="BK41" s="86"/>
      <c r="BL41" s="109"/>
      <c r="BM41" s="86"/>
      <c r="BN41" s="109"/>
      <c r="BO41" s="84"/>
      <c r="BP41" s="84"/>
      <c r="BQ41" s="84"/>
      <c r="BR41" s="84"/>
      <c r="BS41" s="50"/>
      <c r="BT41" s="50"/>
      <c r="BU41" s="50"/>
      <c r="BV41" s="50"/>
      <c r="BW41" s="50"/>
      <c r="BX41" s="50"/>
    </row>
    <row r="42" spans="1:76" s="4" customFormat="1" ht="21" customHeight="1">
      <c r="A42" s="100" t="s">
        <v>17</v>
      </c>
      <c r="B42" s="104" t="s">
        <v>125</v>
      </c>
      <c r="C42" s="85" t="s">
        <v>1</v>
      </c>
      <c r="D42" s="85">
        <v>43</v>
      </c>
      <c r="E42" s="85">
        <v>70</v>
      </c>
      <c r="F42" s="85">
        <v>43</v>
      </c>
      <c r="G42" s="85">
        <v>70</v>
      </c>
      <c r="H42" s="45"/>
      <c r="I42" s="45"/>
      <c r="J42" s="46"/>
      <c r="K42" s="46"/>
      <c r="L42" s="46"/>
      <c r="M42" s="46"/>
      <c r="N42" s="45"/>
      <c r="O42" s="45"/>
      <c r="P42" s="45"/>
      <c r="Q42" s="45"/>
      <c r="R42" s="47"/>
      <c r="S42" s="45"/>
      <c r="T42" s="45"/>
      <c r="U42" s="45"/>
      <c r="V42" s="47"/>
      <c r="W42" s="47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9"/>
      <c r="AY42" s="49"/>
      <c r="AZ42" s="83">
        <f>F42/D42*100</f>
        <v>100</v>
      </c>
      <c r="BA42" s="83">
        <f>G42/E42*100</f>
        <v>100</v>
      </c>
      <c r="BB42" s="106"/>
      <c r="BC42" s="98"/>
      <c r="BD42" s="50"/>
      <c r="BE42" s="50"/>
      <c r="BF42" s="100" t="s">
        <v>17</v>
      </c>
      <c r="BG42" s="104" t="s">
        <v>125</v>
      </c>
      <c r="BH42" s="85" t="s">
        <v>1</v>
      </c>
      <c r="BI42" s="85">
        <v>39</v>
      </c>
      <c r="BJ42" s="85">
        <v>62.81</v>
      </c>
      <c r="BK42" s="85">
        <v>43</v>
      </c>
      <c r="BL42" s="85">
        <v>70</v>
      </c>
      <c r="BM42" s="85">
        <f>F42</f>
        <v>43</v>
      </c>
      <c r="BN42" s="85">
        <f>G42</f>
        <v>70</v>
      </c>
      <c r="BO42" s="83">
        <f>BM42/BK42*100</f>
        <v>100</v>
      </c>
      <c r="BP42" s="83">
        <f>BN42/BL42*100</f>
        <v>100</v>
      </c>
      <c r="BQ42" s="83">
        <f>BM42/BI42*100</f>
        <v>110.25641025641026</v>
      </c>
      <c r="BR42" s="83">
        <f>BN42/BJ42*100</f>
        <v>111.44722177997133</v>
      </c>
      <c r="BS42" s="50"/>
      <c r="BT42" s="50"/>
      <c r="BU42" s="50"/>
      <c r="BV42" s="50"/>
      <c r="BW42" s="50"/>
      <c r="BX42" s="50"/>
    </row>
    <row r="43" spans="1:76" s="4" customFormat="1" ht="16.5" customHeight="1">
      <c r="A43" s="101"/>
      <c r="B43" s="105"/>
      <c r="C43" s="86"/>
      <c r="D43" s="86"/>
      <c r="E43" s="86"/>
      <c r="F43" s="86"/>
      <c r="G43" s="86"/>
      <c r="H43" s="45"/>
      <c r="I43" s="45"/>
      <c r="J43" s="46"/>
      <c r="K43" s="46"/>
      <c r="L43" s="46"/>
      <c r="M43" s="46"/>
      <c r="N43" s="45"/>
      <c r="O43" s="45"/>
      <c r="P43" s="45"/>
      <c r="Q43" s="45"/>
      <c r="R43" s="51"/>
      <c r="S43" s="45"/>
      <c r="T43" s="45"/>
      <c r="U43" s="45"/>
      <c r="V43" s="51"/>
      <c r="W43" s="51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52"/>
      <c r="AY43" s="52"/>
      <c r="AZ43" s="84"/>
      <c r="BA43" s="84"/>
      <c r="BB43" s="107"/>
      <c r="BC43" s="99"/>
      <c r="BD43" s="50"/>
      <c r="BE43" s="50"/>
      <c r="BF43" s="101"/>
      <c r="BG43" s="105"/>
      <c r="BH43" s="86"/>
      <c r="BI43" s="86"/>
      <c r="BJ43" s="86"/>
      <c r="BK43" s="86"/>
      <c r="BL43" s="86"/>
      <c r="BM43" s="86"/>
      <c r="BN43" s="86"/>
      <c r="BO43" s="84"/>
      <c r="BP43" s="84"/>
      <c r="BQ43" s="84"/>
      <c r="BR43" s="84"/>
      <c r="BS43" s="50"/>
      <c r="BT43" s="50"/>
      <c r="BU43" s="50"/>
      <c r="BV43" s="50"/>
      <c r="BW43" s="50"/>
      <c r="BX43" s="50"/>
    </row>
    <row r="44" spans="1:76" ht="12.75" customHeight="1" hidden="1">
      <c r="A44" s="100" t="s">
        <v>18</v>
      </c>
      <c r="B44" s="94" t="s">
        <v>45</v>
      </c>
      <c r="C44" s="85" t="s">
        <v>1</v>
      </c>
      <c r="D44" s="85">
        <v>60</v>
      </c>
      <c r="E44" s="85">
        <v>101</v>
      </c>
      <c r="F44" s="85" t="e">
        <f>#REF!</f>
        <v>#REF!</v>
      </c>
      <c r="G44" s="85" t="e">
        <f>#REF!</f>
        <v>#REF!</v>
      </c>
      <c r="H44" s="39"/>
      <c r="I44" s="39"/>
      <c r="J44" s="40"/>
      <c r="K44" s="40"/>
      <c r="L44" s="40"/>
      <c r="M44" s="40"/>
      <c r="N44" s="39"/>
      <c r="O44" s="39"/>
      <c r="P44" s="39"/>
      <c r="Q44" s="39"/>
      <c r="R44" s="43"/>
      <c r="S44" s="39"/>
      <c r="T44" s="39"/>
      <c r="U44" s="39"/>
      <c r="V44" s="43"/>
      <c r="W44" s="43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2"/>
      <c r="AY44" s="42"/>
      <c r="AZ44" s="83" t="e">
        <f>F44/D44*100</f>
        <v>#REF!</v>
      </c>
      <c r="BA44" s="83" t="e">
        <f>G44/E44*100</f>
        <v>#REF!</v>
      </c>
      <c r="BB44" s="96"/>
      <c r="BC44" s="98" t="s">
        <v>150</v>
      </c>
      <c r="BD44" s="35"/>
      <c r="BE44" s="35"/>
      <c r="BF44" s="100" t="s">
        <v>18</v>
      </c>
      <c r="BG44" s="94" t="s">
        <v>45</v>
      </c>
      <c r="BH44" s="85" t="s">
        <v>1</v>
      </c>
      <c r="BI44" s="85">
        <v>50</v>
      </c>
      <c r="BJ44" s="85">
        <v>98.75</v>
      </c>
      <c r="BK44" s="85">
        <v>52</v>
      </c>
      <c r="BL44" s="85">
        <v>100</v>
      </c>
      <c r="BM44" s="85" t="e">
        <f>F44</f>
        <v>#REF!</v>
      </c>
      <c r="BN44" s="85" t="e">
        <f>G44</f>
        <v>#REF!</v>
      </c>
      <c r="BO44" s="83" t="e">
        <f>BM44/BK44*100</f>
        <v>#REF!</v>
      </c>
      <c r="BP44" s="83" t="e">
        <f>BN44/BL44*100</f>
        <v>#REF!</v>
      </c>
      <c r="BQ44" s="83" t="e">
        <f>BM44/BI44*100</f>
        <v>#REF!</v>
      </c>
      <c r="BR44" s="83" t="e">
        <f>BN44/BJ44*100</f>
        <v>#REF!</v>
      </c>
      <c r="BS44" s="35"/>
      <c r="BT44" s="35"/>
      <c r="BU44" s="35"/>
      <c r="BV44" s="35"/>
      <c r="BW44" s="35"/>
      <c r="BX44" s="35"/>
    </row>
    <row r="45" spans="1:76" ht="54.75" customHeight="1">
      <c r="A45" s="101"/>
      <c r="B45" s="95"/>
      <c r="C45" s="86"/>
      <c r="D45" s="86"/>
      <c r="E45" s="86"/>
      <c r="F45" s="86"/>
      <c r="G45" s="86"/>
      <c r="H45" s="39"/>
      <c r="I45" s="39"/>
      <c r="J45" s="40"/>
      <c r="K45" s="40"/>
      <c r="L45" s="40"/>
      <c r="M45" s="40"/>
      <c r="N45" s="39"/>
      <c r="O45" s="39"/>
      <c r="P45" s="39"/>
      <c r="Q45" s="39"/>
      <c r="R45" s="44"/>
      <c r="S45" s="44"/>
      <c r="T45" s="39"/>
      <c r="U45" s="39"/>
      <c r="V45" s="43"/>
      <c r="W45" s="43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2"/>
      <c r="AY45" s="42"/>
      <c r="AZ45" s="84"/>
      <c r="BA45" s="84"/>
      <c r="BB45" s="97"/>
      <c r="BC45" s="99"/>
      <c r="BD45" s="35"/>
      <c r="BE45" s="35"/>
      <c r="BF45" s="101"/>
      <c r="BG45" s="95"/>
      <c r="BH45" s="86"/>
      <c r="BI45" s="86"/>
      <c r="BJ45" s="86"/>
      <c r="BK45" s="86"/>
      <c r="BL45" s="86"/>
      <c r="BM45" s="86"/>
      <c r="BN45" s="86"/>
      <c r="BO45" s="84"/>
      <c r="BP45" s="84"/>
      <c r="BQ45" s="84"/>
      <c r="BR45" s="84"/>
      <c r="BS45" s="35"/>
      <c r="BT45" s="35"/>
      <c r="BU45" s="35"/>
      <c r="BV45" s="35"/>
      <c r="BW45" s="35"/>
      <c r="BX45" s="35"/>
    </row>
    <row r="46" spans="1:70" ht="12.75" customHeight="1">
      <c r="A46" s="100" t="s">
        <v>19</v>
      </c>
      <c r="B46" s="94" t="s">
        <v>46</v>
      </c>
      <c r="C46" s="85" t="s">
        <v>1</v>
      </c>
      <c r="D46" s="85">
        <v>39</v>
      </c>
      <c r="E46" s="85">
        <v>61</v>
      </c>
      <c r="F46" s="85" t="e">
        <f>#REF!</f>
        <v>#REF!</v>
      </c>
      <c r="G46" s="85" t="e">
        <f>#REF!</f>
        <v>#REF!</v>
      </c>
      <c r="H46" s="39"/>
      <c r="I46" s="39"/>
      <c r="J46" s="40"/>
      <c r="K46" s="40"/>
      <c r="L46" s="40"/>
      <c r="M46" s="40"/>
      <c r="N46" s="39"/>
      <c r="O46" s="39"/>
      <c r="P46" s="39"/>
      <c r="Q46" s="39"/>
      <c r="R46" s="43"/>
      <c r="S46" s="39"/>
      <c r="T46" s="39"/>
      <c r="U46" s="39"/>
      <c r="V46" s="43"/>
      <c r="W46" s="43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2"/>
      <c r="AY46" s="42"/>
      <c r="AZ46" s="83" t="e">
        <f>F46/D46*100</f>
        <v>#REF!</v>
      </c>
      <c r="BA46" s="83" t="e">
        <f>G46/E46*100</f>
        <v>#REF!</v>
      </c>
      <c r="BB46" s="96"/>
      <c r="BC46" s="98"/>
      <c r="BD46" s="35"/>
      <c r="BE46" s="35"/>
      <c r="BF46" s="100" t="s">
        <v>19</v>
      </c>
      <c r="BG46" s="94" t="s">
        <v>46</v>
      </c>
      <c r="BH46" s="85" t="s">
        <v>1</v>
      </c>
      <c r="BI46" s="85">
        <v>40</v>
      </c>
      <c r="BJ46" s="85">
        <v>93</v>
      </c>
      <c r="BK46" s="85">
        <v>30</v>
      </c>
      <c r="BL46" s="85">
        <v>65</v>
      </c>
      <c r="BM46" s="85" t="e">
        <f>F46</f>
        <v>#REF!</v>
      </c>
      <c r="BN46" s="85" t="e">
        <f>G46</f>
        <v>#REF!</v>
      </c>
      <c r="BO46" s="83" t="e">
        <f>BM46/BK46*100</f>
        <v>#REF!</v>
      </c>
      <c r="BP46" s="83" t="e">
        <f>BN46/BL46*100</f>
        <v>#REF!</v>
      </c>
      <c r="BQ46" s="83" t="e">
        <f>BM46/BI46*100</f>
        <v>#REF!</v>
      </c>
      <c r="BR46" s="83" t="e">
        <f>BN46/BJ46*100</f>
        <v>#REF!</v>
      </c>
    </row>
    <row r="47" spans="1:70" ht="18.75" customHeight="1">
      <c r="A47" s="101"/>
      <c r="B47" s="95"/>
      <c r="C47" s="86"/>
      <c r="D47" s="86"/>
      <c r="E47" s="86"/>
      <c r="F47" s="86"/>
      <c r="G47" s="86"/>
      <c r="H47" s="39"/>
      <c r="I47" s="39"/>
      <c r="J47" s="40"/>
      <c r="K47" s="40"/>
      <c r="L47" s="40"/>
      <c r="M47" s="40"/>
      <c r="N47" s="39"/>
      <c r="O47" s="39"/>
      <c r="P47" s="39"/>
      <c r="Q47" s="39"/>
      <c r="R47" s="44"/>
      <c r="S47" s="44"/>
      <c r="T47" s="39"/>
      <c r="U47" s="39"/>
      <c r="V47" s="44"/>
      <c r="W47" s="44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2"/>
      <c r="AY47" s="42"/>
      <c r="AZ47" s="84"/>
      <c r="BA47" s="84"/>
      <c r="BB47" s="97"/>
      <c r="BC47" s="99"/>
      <c r="BD47" s="35"/>
      <c r="BE47" s="35"/>
      <c r="BF47" s="101"/>
      <c r="BG47" s="95"/>
      <c r="BH47" s="86"/>
      <c r="BI47" s="86"/>
      <c r="BJ47" s="86"/>
      <c r="BK47" s="86"/>
      <c r="BL47" s="86"/>
      <c r="BM47" s="86"/>
      <c r="BN47" s="86"/>
      <c r="BO47" s="84"/>
      <c r="BP47" s="84"/>
      <c r="BQ47" s="84"/>
      <c r="BR47" s="84"/>
    </row>
    <row r="48" spans="1:70" ht="12.75" customHeight="1">
      <c r="A48" s="100" t="s">
        <v>21</v>
      </c>
      <c r="B48" s="94" t="s">
        <v>47</v>
      </c>
      <c r="C48" s="85" t="s">
        <v>1</v>
      </c>
      <c r="D48" s="85">
        <v>61</v>
      </c>
      <c r="E48" s="85">
        <v>137</v>
      </c>
      <c r="F48" s="85" t="e">
        <f>#REF!</f>
        <v>#REF!</v>
      </c>
      <c r="G48" s="85" t="e">
        <f>#REF!</f>
        <v>#REF!</v>
      </c>
      <c r="H48" s="39"/>
      <c r="I48" s="39"/>
      <c r="J48" s="40"/>
      <c r="K48" s="40"/>
      <c r="L48" s="40"/>
      <c r="M48" s="40"/>
      <c r="N48" s="39"/>
      <c r="O48" s="39"/>
      <c r="P48" s="39"/>
      <c r="Q48" s="39"/>
      <c r="R48" s="43"/>
      <c r="S48" s="39"/>
      <c r="T48" s="39"/>
      <c r="U48" s="39"/>
      <c r="V48" s="43"/>
      <c r="W48" s="43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2"/>
      <c r="AY48" s="42"/>
      <c r="AZ48" s="83" t="e">
        <f>F48/D48*100</f>
        <v>#REF!</v>
      </c>
      <c r="BA48" s="83" t="e">
        <f>G48/E48*100</f>
        <v>#REF!</v>
      </c>
      <c r="BB48" s="106"/>
      <c r="BC48" s="98"/>
      <c r="BD48" s="35"/>
      <c r="BE48" s="35"/>
      <c r="BF48" s="100" t="s">
        <v>21</v>
      </c>
      <c r="BG48" s="94" t="s">
        <v>47</v>
      </c>
      <c r="BH48" s="85" t="s">
        <v>1</v>
      </c>
      <c r="BI48" s="85">
        <v>62</v>
      </c>
      <c r="BJ48" s="85">
        <v>105</v>
      </c>
      <c r="BK48" s="85">
        <v>62</v>
      </c>
      <c r="BL48" s="85">
        <v>115</v>
      </c>
      <c r="BM48" s="85" t="e">
        <f>F48</f>
        <v>#REF!</v>
      </c>
      <c r="BN48" s="85" t="e">
        <f>G48</f>
        <v>#REF!</v>
      </c>
      <c r="BO48" s="83" t="e">
        <f>BM48/BK48*100</f>
        <v>#REF!</v>
      </c>
      <c r="BP48" s="83" t="e">
        <f>BN48/BL48*100</f>
        <v>#REF!</v>
      </c>
      <c r="BQ48" s="83" t="e">
        <f>BM48/BI48*100</f>
        <v>#REF!</v>
      </c>
      <c r="BR48" s="83" t="e">
        <f>BN48/BJ48*100</f>
        <v>#REF!</v>
      </c>
    </row>
    <row r="49" spans="1:70" ht="15" customHeight="1">
      <c r="A49" s="101"/>
      <c r="B49" s="95"/>
      <c r="C49" s="86"/>
      <c r="D49" s="86"/>
      <c r="E49" s="86"/>
      <c r="F49" s="86"/>
      <c r="G49" s="86"/>
      <c r="H49" s="39"/>
      <c r="I49" s="39"/>
      <c r="J49" s="40"/>
      <c r="K49" s="40"/>
      <c r="L49" s="40"/>
      <c r="M49" s="40"/>
      <c r="N49" s="39"/>
      <c r="O49" s="39"/>
      <c r="P49" s="39"/>
      <c r="Q49" s="39"/>
      <c r="R49" s="43"/>
      <c r="S49" s="39"/>
      <c r="T49" s="39"/>
      <c r="U49" s="39"/>
      <c r="V49" s="44"/>
      <c r="W49" s="44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2"/>
      <c r="AY49" s="42"/>
      <c r="AZ49" s="84"/>
      <c r="BA49" s="84"/>
      <c r="BB49" s="107"/>
      <c r="BC49" s="99"/>
      <c r="BD49" s="35"/>
      <c r="BE49" s="35"/>
      <c r="BF49" s="101"/>
      <c r="BG49" s="95"/>
      <c r="BH49" s="86"/>
      <c r="BI49" s="86"/>
      <c r="BJ49" s="86"/>
      <c r="BK49" s="86"/>
      <c r="BL49" s="86"/>
      <c r="BM49" s="86"/>
      <c r="BN49" s="86"/>
      <c r="BO49" s="84"/>
      <c r="BP49" s="84"/>
      <c r="BQ49" s="84"/>
      <c r="BR49" s="84"/>
    </row>
    <row r="50" spans="1:70" ht="12.75" customHeight="1">
      <c r="A50" s="100" t="s">
        <v>22</v>
      </c>
      <c r="B50" s="94" t="s">
        <v>48</v>
      </c>
      <c r="C50" s="85" t="s">
        <v>1</v>
      </c>
      <c r="D50" s="85">
        <v>40</v>
      </c>
      <c r="E50" s="85">
        <v>100</v>
      </c>
      <c r="F50" s="85" t="e">
        <f>#REF!</f>
        <v>#REF!</v>
      </c>
      <c r="G50" s="85" t="e">
        <f>#REF!</f>
        <v>#REF!</v>
      </c>
      <c r="H50" s="39"/>
      <c r="I50" s="39"/>
      <c r="J50" s="40"/>
      <c r="K50" s="40"/>
      <c r="L50" s="40"/>
      <c r="M50" s="40"/>
      <c r="N50" s="39"/>
      <c r="O50" s="39"/>
      <c r="P50" s="39"/>
      <c r="Q50" s="39"/>
      <c r="R50" s="43"/>
      <c r="S50" s="39"/>
      <c r="T50" s="39"/>
      <c r="U50" s="39"/>
      <c r="V50" s="43"/>
      <c r="W50" s="43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2"/>
      <c r="AY50" s="42"/>
      <c r="AZ50" s="83" t="e">
        <f aca="true" t="shared" si="0" ref="AZ50:AZ60">F50/D50*100</f>
        <v>#REF!</v>
      </c>
      <c r="BA50" s="83" t="e">
        <f>G50/E50*100</f>
        <v>#REF!</v>
      </c>
      <c r="BB50" s="102"/>
      <c r="BC50" s="98"/>
      <c r="BD50" s="35"/>
      <c r="BE50" s="35"/>
      <c r="BF50" s="100" t="s">
        <v>22</v>
      </c>
      <c r="BG50" s="94" t="s">
        <v>48</v>
      </c>
      <c r="BH50" s="85" t="s">
        <v>1</v>
      </c>
      <c r="BI50" s="85">
        <v>44</v>
      </c>
      <c r="BJ50" s="85">
        <v>120</v>
      </c>
      <c r="BK50" s="85">
        <v>43</v>
      </c>
      <c r="BL50" s="85">
        <v>100</v>
      </c>
      <c r="BM50" s="85" t="e">
        <f>F50</f>
        <v>#REF!</v>
      </c>
      <c r="BN50" s="85" t="e">
        <f>G50</f>
        <v>#REF!</v>
      </c>
      <c r="BO50" s="83" t="e">
        <f>BM50/BK50*100</f>
        <v>#REF!</v>
      </c>
      <c r="BP50" s="83" t="e">
        <f>BN50/BL50*100</f>
        <v>#REF!</v>
      </c>
      <c r="BQ50" s="83" t="e">
        <f>BM50/BI50*100</f>
        <v>#REF!</v>
      </c>
      <c r="BR50" s="83" t="e">
        <f>BN50/BJ50*100</f>
        <v>#REF!</v>
      </c>
    </row>
    <row r="51" spans="1:70" ht="18.75" customHeight="1">
      <c r="A51" s="101"/>
      <c r="B51" s="95"/>
      <c r="C51" s="86"/>
      <c r="D51" s="86"/>
      <c r="E51" s="86"/>
      <c r="F51" s="86"/>
      <c r="G51" s="86"/>
      <c r="H51" s="39"/>
      <c r="I51" s="39"/>
      <c r="J51" s="40"/>
      <c r="K51" s="40"/>
      <c r="L51" s="40"/>
      <c r="M51" s="40"/>
      <c r="N51" s="39"/>
      <c r="O51" s="39"/>
      <c r="P51" s="39"/>
      <c r="Q51" s="39"/>
      <c r="R51" s="44"/>
      <c r="S51" s="44"/>
      <c r="T51" s="39"/>
      <c r="U51" s="39"/>
      <c r="V51" s="43"/>
      <c r="W51" s="43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2"/>
      <c r="AY51" s="42"/>
      <c r="AZ51" s="84"/>
      <c r="BA51" s="84"/>
      <c r="BB51" s="103"/>
      <c r="BC51" s="99"/>
      <c r="BD51" s="35"/>
      <c r="BE51" s="35"/>
      <c r="BF51" s="101"/>
      <c r="BG51" s="95"/>
      <c r="BH51" s="86"/>
      <c r="BI51" s="86"/>
      <c r="BJ51" s="86"/>
      <c r="BK51" s="86"/>
      <c r="BL51" s="86"/>
      <c r="BM51" s="86"/>
      <c r="BN51" s="86"/>
      <c r="BO51" s="84"/>
      <c r="BP51" s="84"/>
      <c r="BQ51" s="84"/>
      <c r="BR51" s="84"/>
    </row>
    <row r="52" spans="1:70" ht="12.75" customHeight="1">
      <c r="A52" s="100" t="s">
        <v>23</v>
      </c>
      <c r="B52" s="94" t="s">
        <v>49</v>
      </c>
      <c r="C52" s="85" t="s">
        <v>1</v>
      </c>
      <c r="D52" s="85">
        <v>50</v>
      </c>
      <c r="E52" s="85">
        <v>100</v>
      </c>
      <c r="F52" s="85" t="e">
        <f>#REF!</f>
        <v>#REF!</v>
      </c>
      <c r="G52" s="85" t="e">
        <f>#REF!</f>
        <v>#REF!</v>
      </c>
      <c r="H52" s="39"/>
      <c r="I52" s="39"/>
      <c r="J52" s="40"/>
      <c r="K52" s="40"/>
      <c r="L52" s="40"/>
      <c r="M52" s="40"/>
      <c r="N52" s="39"/>
      <c r="O52" s="39"/>
      <c r="P52" s="39"/>
      <c r="Q52" s="39"/>
      <c r="R52" s="43"/>
      <c r="S52" s="39"/>
      <c r="T52" s="39"/>
      <c r="U52" s="39"/>
      <c r="V52" s="43"/>
      <c r="W52" s="43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2"/>
      <c r="AY52" s="42"/>
      <c r="AZ52" s="83" t="e">
        <f t="shared" si="0"/>
        <v>#REF!</v>
      </c>
      <c r="BA52" s="83" t="e">
        <f>G52/E52*100</f>
        <v>#REF!</v>
      </c>
      <c r="BB52" s="96"/>
      <c r="BC52" s="98" t="s">
        <v>152</v>
      </c>
      <c r="BD52" s="35"/>
      <c r="BE52" s="35"/>
      <c r="BF52" s="100" t="s">
        <v>23</v>
      </c>
      <c r="BG52" s="94" t="s">
        <v>49</v>
      </c>
      <c r="BH52" s="85" t="s">
        <v>1</v>
      </c>
      <c r="BI52" s="85">
        <v>50</v>
      </c>
      <c r="BJ52" s="85">
        <v>75</v>
      </c>
      <c r="BK52" s="85">
        <v>40</v>
      </c>
      <c r="BL52" s="85">
        <v>85</v>
      </c>
      <c r="BM52" s="85" t="e">
        <f>F52</f>
        <v>#REF!</v>
      </c>
      <c r="BN52" s="85" t="e">
        <f>G52</f>
        <v>#REF!</v>
      </c>
      <c r="BO52" s="83" t="e">
        <f>BM52/BK52*100</f>
        <v>#REF!</v>
      </c>
      <c r="BP52" s="83" t="e">
        <f>BN52/BL52*100</f>
        <v>#REF!</v>
      </c>
      <c r="BQ52" s="83" t="e">
        <f>BM52/BI52*100</f>
        <v>#REF!</v>
      </c>
      <c r="BR52" s="83" t="e">
        <f>BN52/BJ52*100</f>
        <v>#REF!</v>
      </c>
    </row>
    <row r="53" spans="1:70" ht="21.75" customHeight="1">
      <c r="A53" s="101"/>
      <c r="B53" s="95"/>
      <c r="C53" s="86"/>
      <c r="D53" s="86"/>
      <c r="E53" s="86"/>
      <c r="F53" s="86"/>
      <c r="G53" s="86"/>
      <c r="H53" s="39"/>
      <c r="I53" s="39"/>
      <c r="J53" s="40"/>
      <c r="K53" s="40"/>
      <c r="L53" s="40"/>
      <c r="M53" s="40"/>
      <c r="N53" s="39"/>
      <c r="O53" s="39"/>
      <c r="P53" s="39"/>
      <c r="Q53" s="39"/>
      <c r="R53" s="43"/>
      <c r="S53" s="39"/>
      <c r="T53" s="39"/>
      <c r="U53" s="39"/>
      <c r="V53" s="43"/>
      <c r="W53" s="43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2"/>
      <c r="AY53" s="42"/>
      <c r="AZ53" s="84"/>
      <c r="BA53" s="84"/>
      <c r="BB53" s="97"/>
      <c r="BC53" s="99"/>
      <c r="BD53" s="35"/>
      <c r="BE53" s="35"/>
      <c r="BF53" s="101"/>
      <c r="BG53" s="95"/>
      <c r="BH53" s="86"/>
      <c r="BI53" s="86"/>
      <c r="BJ53" s="86"/>
      <c r="BK53" s="86"/>
      <c r="BL53" s="86"/>
      <c r="BM53" s="86"/>
      <c r="BN53" s="86"/>
      <c r="BO53" s="84"/>
      <c r="BP53" s="84"/>
      <c r="BQ53" s="84"/>
      <c r="BR53" s="84"/>
    </row>
    <row r="54" spans="1:70" ht="12.75" customHeight="1">
      <c r="A54" s="100" t="s">
        <v>24</v>
      </c>
      <c r="B54" s="104" t="s">
        <v>50</v>
      </c>
      <c r="C54" s="85" t="s">
        <v>1</v>
      </c>
      <c r="D54" s="85">
        <v>50</v>
      </c>
      <c r="E54" s="85">
        <v>94</v>
      </c>
      <c r="F54" s="85" t="e">
        <f>#REF!</f>
        <v>#REF!</v>
      </c>
      <c r="G54" s="85" t="e">
        <f>#REF!</f>
        <v>#REF!</v>
      </c>
      <c r="H54" s="39"/>
      <c r="I54" s="39"/>
      <c r="J54" s="40"/>
      <c r="K54" s="40"/>
      <c r="L54" s="40"/>
      <c r="M54" s="40"/>
      <c r="N54" s="39"/>
      <c r="O54" s="39"/>
      <c r="P54" s="39"/>
      <c r="Q54" s="39"/>
      <c r="R54" s="43"/>
      <c r="S54" s="39"/>
      <c r="T54" s="39"/>
      <c r="U54" s="39"/>
      <c r="V54" s="43"/>
      <c r="W54" s="43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2"/>
      <c r="AY54" s="42"/>
      <c r="AZ54" s="83" t="e">
        <f t="shared" si="0"/>
        <v>#REF!</v>
      </c>
      <c r="BA54" s="83" t="e">
        <f>G54/E54*100</f>
        <v>#REF!</v>
      </c>
      <c r="BB54" s="96"/>
      <c r="BC54" s="98" t="s">
        <v>151</v>
      </c>
      <c r="BD54" s="35"/>
      <c r="BE54" s="35"/>
      <c r="BF54" s="100" t="s">
        <v>24</v>
      </c>
      <c r="BG54" s="104" t="s">
        <v>50</v>
      </c>
      <c r="BH54" s="85" t="s">
        <v>1</v>
      </c>
      <c r="BI54" s="85">
        <v>45</v>
      </c>
      <c r="BJ54" s="85">
        <v>125</v>
      </c>
      <c r="BK54" s="85">
        <v>30</v>
      </c>
      <c r="BL54" s="85">
        <v>60</v>
      </c>
      <c r="BM54" s="85" t="e">
        <f>F54</f>
        <v>#REF!</v>
      </c>
      <c r="BN54" s="85" t="e">
        <f>G54</f>
        <v>#REF!</v>
      </c>
      <c r="BO54" s="83" t="e">
        <f>BM54/BK54*100</f>
        <v>#REF!</v>
      </c>
      <c r="BP54" s="83" t="e">
        <f>BN54/BL54*100</f>
        <v>#REF!</v>
      </c>
      <c r="BQ54" s="83" t="e">
        <f>BM54/BI54*100</f>
        <v>#REF!</v>
      </c>
      <c r="BR54" s="83" t="e">
        <f>BN54/BJ54*100</f>
        <v>#REF!</v>
      </c>
    </row>
    <row r="55" spans="1:70" ht="51" customHeight="1">
      <c r="A55" s="101"/>
      <c r="B55" s="105"/>
      <c r="C55" s="86"/>
      <c r="D55" s="86"/>
      <c r="E55" s="86"/>
      <c r="F55" s="86"/>
      <c r="G55" s="86"/>
      <c r="H55" s="39"/>
      <c r="I55" s="39"/>
      <c r="J55" s="40"/>
      <c r="K55" s="40"/>
      <c r="L55" s="40"/>
      <c r="M55" s="40"/>
      <c r="N55" s="39"/>
      <c r="O55" s="39"/>
      <c r="P55" s="39"/>
      <c r="Q55" s="39"/>
      <c r="R55" s="43"/>
      <c r="S55" s="39"/>
      <c r="T55" s="39"/>
      <c r="U55" s="39"/>
      <c r="V55" s="43"/>
      <c r="W55" s="43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2"/>
      <c r="AY55" s="42"/>
      <c r="AZ55" s="84"/>
      <c r="BA55" s="84"/>
      <c r="BB55" s="97"/>
      <c r="BC55" s="99"/>
      <c r="BD55" s="35"/>
      <c r="BE55" s="35"/>
      <c r="BF55" s="101"/>
      <c r="BG55" s="105"/>
      <c r="BH55" s="86"/>
      <c r="BI55" s="86"/>
      <c r="BJ55" s="86"/>
      <c r="BK55" s="86"/>
      <c r="BL55" s="86"/>
      <c r="BM55" s="86"/>
      <c r="BN55" s="86"/>
      <c r="BO55" s="84"/>
      <c r="BP55" s="84"/>
      <c r="BQ55" s="84"/>
      <c r="BR55" s="84"/>
    </row>
    <row r="56" spans="1:70" ht="12.75" customHeight="1">
      <c r="A56" s="100" t="s">
        <v>25</v>
      </c>
      <c r="B56" s="94" t="s">
        <v>51</v>
      </c>
      <c r="C56" s="85" t="s">
        <v>1</v>
      </c>
      <c r="D56" s="85">
        <v>40</v>
      </c>
      <c r="E56" s="85">
        <v>95</v>
      </c>
      <c r="F56" s="85" t="e">
        <f>#REF!</f>
        <v>#REF!</v>
      </c>
      <c r="G56" s="85" t="e">
        <f>#REF!</f>
        <v>#REF!</v>
      </c>
      <c r="H56" s="39"/>
      <c r="I56" s="39"/>
      <c r="J56" s="40"/>
      <c r="K56" s="40"/>
      <c r="L56" s="40"/>
      <c r="M56" s="40"/>
      <c r="N56" s="39"/>
      <c r="O56" s="39"/>
      <c r="P56" s="39"/>
      <c r="Q56" s="39"/>
      <c r="R56" s="43"/>
      <c r="S56" s="39"/>
      <c r="T56" s="39"/>
      <c r="U56" s="39"/>
      <c r="V56" s="43"/>
      <c r="W56" s="43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2"/>
      <c r="AY56" s="42"/>
      <c r="AZ56" s="83" t="e">
        <f t="shared" si="0"/>
        <v>#REF!</v>
      </c>
      <c r="BA56" s="83" t="e">
        <f>G56/E56*100</f>
        <v>#REF!</v>
      </c>
      <c r="BB56" s="96"/>
      <c r="BC56" s="98" t="s">
        <v>151</v>
      </c>
      <c r="BD56" s="35"/>
      <c r="BE56" s="35"/>
      <c r="BF56" s="100" t="s">
        <v>25</v>
      </c>
      <c r="BG56" s="94" t="s">
        <v>51</v>
      </c>
      <c r="BH56" s="85" t="s">
        <v>1</v>
      </c>
      <c r="BI56" s="85">
        <v>38</v>
      </c>
      <c r="BJ56" s="85">
        <v>65</v>
      </c>
      <c r="BK56" s="85">
        <v>38</v>
      </c>
      <c r="BL56" s="85">
        <v>75</v>
      </c>
      <c r="BM56" s="85" t="e">
        <f>F56</f>
        <v>#REF!</v>
      </c>
      <c r="BN56" s="85" t="e">
        <f>G56</f>
        <v>#REF!</v>
      </c>
      <c r="BO56" s="83" t="e">
        <f>BM56/BK56*100</f>
        <v>#REF!</v>
      </c>
      <c r="BP56" s="83" t="e">
        <f>BN56/BL56*100</f>
        <v>#REF!</v>
      </c>
      <c r="BQ56" s="83" t="e">
        <f>BM56/BI56*100</f>
        <v>#REF!</v>
      </c>
      <c r="BR56" s="83" t="e">
        <f>BN56/BJ56*100</f>
        <v>#REF!</v>
      </c>
    </row>
    <row r="57" spans="1:70" ht="55.5" customHeight="1">
      <c r="A57" s="101"/>
      <c r="B57" s="95"/>
      <c r="C57" s="86"/>
      <c r="D57" s="86"/>
      <c r="E57" s="86"/>
      <c r="F57" s="86"/>
      <c r="G57" s="86"/>
      <c r="H57" s="39"/>
      <c r="I57" s="39"/>
      <c r="J57" s="40"/>
      <c r="K57" s="40"/>
      <c r="L57" s="40"/>
      <c r="M57" s="40"/>
      <c r="N57" s="39"/>
      <c r="O57" s="39"/>
      <c r="P57" s="39"/>
      <c r="Q57" s="39"/>
      <c r="R57" s="43"/>
      <c r="S57" s="39"/>
      <c r="T57" s="39"/>
      <c r="U57" s="39"/>
      <c r="V57" s="43"/>
      <c r="W57" s="43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2"/>
      <c r="AY57" s="42"/>
      <c r="AZ57" s="84"/>
      <c r="BA57" s="84"/>
      <c r="BB57" s="97"/>
      <c r="BC57" s="99"/>
      <c r="BD57" s="35"/>
      <c r="BE57" s="35"/>
      <c r="BF57" s="101"/>
      <c r="BG57" s="95"/>
      <c r="BH57" s="86"/>
      <c r="BI57" s="86"/>
      <c r="BJ57" s="86"/>
      <c r="BK57" s="86"/>
      <c r="BL57" s="86"/>
      <c r="BM57" s="86"/>
      <c r="BN57" s="86"/>
      <c r="BO57" s="84"/>
      <c r="BP57" s="84"/>
      <c r="BQ57" s="84"/>
      <c r="BR57" s="84"/>
    </row>
    <row r="58" spans="1:70" ht="12.75" customHeight="1">
      <c r="A58" s="100" t="s">
        <v>26</v>
      </c>
      <c r="B58" s="94" t="s">
        <v>52</v>
      </c>
      <c r="C58" s="85" t="s">
        <v>1</v>
      </c>
      <c r="D58" s="85">
        <v>70</v>
      </c>
      <c r="E58" s="85">
        <v>125</v>
      </c>
      <c r="F58" s="85" t="e">
        <f>#REF!</f>
        <v>#REF!</v>
      </c>
      <c r="G58" s="85" t="e">
        <f>#REF!</f>
        <v>#REF!</v>
      </c>
      <c r="H58" s="39"/>
      <c r="I58" s="39"/>
      <c r="J58" s="40"/>
      <c r="K58" s="40"/>
      <c r="L58" s="40"/>
      <c r="M58" s="40"/>
      <c r="N58" s="39"/>
      <c r="O58" s="39"/>
      <c r="P58" s="39"/>
      <c r="Q58" s="39"/>
      <c r="R58" s="43"/>
      <c r="S58" s="39"/>
      <c r="T58" s="39"/>
      <c r="U58" s="39"/>
      <c r="V58" s="43"/>
      <c r="W58" s="43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2"/>
      <c r="AY58" s="42"/>
      <c r="AZ58" s="83" t="e">
        <f t="shared" si="0"/>
        <v>#REF!</v>
      </c>
      <c r="BA58" s="83" t="e">
        <f>G58/E58*100</f>
        <v>#REF!</v>
      </c>
      <c r="BB58" s="102"/>
      <c r="BC58" s="98" t="s">
        <v>151</v>
      </c>
      <c r="BD58" s="35"/>
      <c r="BE58" s="35"/>
      <c r="BF58" s="100" t="s">
        <v>26</v>
      </c>
      <c r="BG58" s="94" t="s">
        <v>52</v>
      </c>
      <c r="BH58" s="85" t="s">
        <v>1</v>
      </c>
      <c r="BI58" s="85">
        <v>70</v>
      </c>
      <c r="BJ58" s="85">
        <v>125</v>
      </c>
      <c r="BK58" s="85">
        <v>55</v>
      </c>
      <c r="BL58" s="85">
        <v>115</v>
      </c>
      <c r="BM58" s="85" t="e">
        <f>F58</f>
        <v>#REF!</v>
      </c>
      <c r="BN58" s="85" t="e">
        <f>G58</f>
        <v>#REF!</v>
      </c>
      <c r="BO58" s="83" t="e">
        <f>BM58/BK58*100</f>
        <v>#REF!</v>
      </c>
      <c r="BP58" s="83" t="e">
        <f>BN58/BL58*100</f>
        <v>#REF!</v>
      </c>
      <c r="BQ58" s="83" t="e">
        <f>BM58/BI58*100</f>
        <v>#REF!</v>
      </c>
      <c r="BR58" s="83" t="e">
        <f>BN58/BJ58*100</f>
        <v>#REF!</v>
      </c>
    </row>
    <row r="59" spans="1:70" ht="49.5" customHeight="1">
      <c r="A59" s="101"/>
      <c r="B59" s="95"/>
      <c r="C59" s="86"/>
      <c r="D59" s="86"/>
      <c r="E59" s="86"/>
      <c r="F59" s="86"/>
      <c r="G59" s="86"/>
      <c r="H59" s="39"/>
      <c r="I59" s="39"/>
      <c r="J59" s="40"/>
      <c r="K59" s="40"/>
      <c r="L59" s="40"/>
      <c r="M59" s="40"/>
      <c r="N59" s="39"/>
      <c r="O59" s="39"/>
      <c r="P59" s="39"/>
      <c r="Q59" s="39"/>
      <c r="R59" s="43"/>
      <c r="S59" s="39"/>
      <c r="T59" s="39"/>
      <c r="U59" s="39"/>
      <c r="V59" s="43"/>
      <c r="W59" s="43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2"/>
      <c r="AY59" s="42"/>
      <c r="AZ59" s="84"/>
      <c r="BA59" s="84"/>
      <c r="BB59" s="103"/>
      <c r="BC59" s="99"/>
      <c r="BD59" s="35"/>
      <c r="BE59" s="35"/>
      <c r="BF59" s="101"/>
      <c r="BG59" s="95"/>
      <c r="BH59" s="86"/>
      <c r="BI59" s="86"/>
      <c r="BJ59" s="86"/>
      <c r="BK59" s="86"/>
      <c r="BL59" s="86"/>
      <c r="BM59" s="86"/>
      <c r="BN59" s="86"/>
      <c r="BO59" s="84"/>
      <c r="BP59" s="84"/>
      <c r="BQ59" s="84"/>
      <c r="BR59" s="84"/>
    </row>
    <row r="60" spans="1:70" ht="12.75" customHeight="1">
      <c r="A60" s="100" t="s">
        <v>72</v>
      </c>
      <c r="B60" s="94" t="s">
        <v>53</v>
      </c>
      <c r="C60" s="85" t="s">
        <v>1</v>
      </c>
      <c r="D60" s="85">
        <v>120</v>
      </c>
      <c r="E60" s="85">
        <v>280</v>
      </c>
      <c r="F60" s="85" t="e">
        <f>#REF!</f>
        <v>#REF!</v>
      </c>
      <c r="G60" s="85" t="e">
        <f>#REF!</f>
        <v>#REF!</v>
      </c>
      <c r="H60" s="39"/>
      <c r="I60" s="39"/>
      <c r="J60" s="40"/>
      <c r="K60" s="40"/>
      <c r="L60" s="40"/>
      <c r="M60" s="40"/>
      <c r="N60" s="39"/>
      <c r="O60" s="39"/>
      <c r="P60" s="39"/>
      <c r="Q60" s="39"/>
      <c r="R60" s="43"/>
      <c r="S60" s="39"/>
      <c r="T60" s="39"/>
      <c r="U60" s="39"/>
      <c r="V60" s="43"/>
      <c r="W60" s="43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2"/>
      <c r="AY60" s="42"/>
      <c r="AZ60" s="83" t="e">
        <f t="shared" si="0"/>
        <v>#REF!</v>
      </c>
      <c r="BA60" s="83" t="e">
        <f>G60/E60*100</f>
        <v>#REF!</v>
      </c>
      <c r="BB60" s="96"/>
      <c r="BC60" s="98" t="s">
        <v>151</v>
      </c>
      <c r="BD60" s="35"/>
      <c r="BE60" s="35"/>
      <c r="BF60" s="100" t="s">
        <v>72</v>
      </c>
      <c r="BG60" s="94" t="s">
        <v>53</v>
      </c>
      <c r="BH60" s="85" t="s">
        <v>1</v>
      </c>
      <c r="BI60" s="85">
        <v>120</v>
      </c>
      <c r="BJ60" s="85">
        <v>250</v>
      </c>
      <c r="BK60" s="85">
        <v>100</v>
      </c>
      <c r="BL60" s="85">
        <v>225</v>
      </c>
      <c r="BM60" s="85" t="e">
        <f>F60</f>
        <v>#REF!</v>
      </c>
      <c r="BN60" s="85" t="e">
        <f>G60</f>
        <v>#REF!</v>
      </c>
      <c r="BO60" s="83" t="e">
        <f>BM60/BK60*100</f>
        <v>#REF!</v>
      </c>
      <c r="BP60" s="83" t="e">
        <f>BN60/BL60*100</f>
        <v>#REF!</v>
      </c>
      <c r="BQ60" s="83" t="e">
        <f>BM60/BI60*100</f>
        <v>#REF!</v>
      </c>
      <c r="BR60" s="83" t="e">
        <f>BN60/BJ60*100</f>
        <v>#REF!</v>
      </c>
    </row>
    <row r="61" spans="1:70" ht="39" customHeight="1">
      <c r="A61" s="101"/>
      <c r="B61" s="95"/>
      <c r="C61" s="86"/>
      <c r="D61" s="86"/>
      <c r="E61" s="86"/>
      <c r="F61" s="86"/>
      <c r="G61" s="86"/>
      <c r="H61" s="39"/>
      <c r="I61" s="39"/>
      <c r="J61" s="40"/>
      <c r="K61" s="40"/>
      <c r="L61" s="40"/>
      <c r="M61" s="40"/>
      <c r="N61" s="39"/>
      <c r="O61" s="39"/>
      <c r="P61" s="39"/>
      <c r="Q61" s="39"/>
      <c r="R61" s="43"/>
      <c r="S61" s="39"/>
      <c r="T61" s="39"/>
      <c r="U61" s="39"/>
      <c r="V61" s="43"/>
      <c r="W61" s="43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2"/>
      <c r="AY61" s="42"/>
      <c r="AZ61" s="84"/>
      <c r="BA61" s="84"/>
      <c r="BB61" s="97"/>
      <c r="BC61" s="99"/>
      <c r="BD61" s="35"/>
      <c r="BE61" s="35"/>
      <c r="BF61" s="101"/>
      <c r="BG61" s="95"/>
      <c r="BH61" s="86"/>
      <c r="BI61" s="86"/>
      <c r="BJ61" s="86"/>
      <c r="BK61" s="86"/>
      <c r="BL61" s="86"/>
      <c r="BM61" s="86"/>
      <c r="BN61" s="86"/>
      <c r="BO61" s="84"/>
      <c r="BP61" s="84"/>
      <c r="BQ61" s="84"/>
      <c r="BR61" s="84"/>
    </row>
  </sheetData>
  <sheetProtection/>
  <mergeCells count="692">
    <mergeCell ref="A4:A7"/>
    <mergeCell ref="B4:B7"/>
    <mergeCell ref="C4:C7"/>
    <mergeCell ref="D4:E6"/>
    <mergeCell ref="F4:G6"/>
    <mergeCell ref="H4:AY4"/>
    <mergeCell ref="AR5:AS5"/>
    <mergeCell ref="AT5:AU5"/>
    <mergeCell ref="AV5:AW5"/>
    <mergeCell ref="AX5:AY5"/>
    <mergeCell ref="AZ4:BA6"/>
    <mergeCell ref="BB4:BB6"/>
    <mergeCell ref="BC4:BC6"/>
    <mergeCell ref="BF4:BF7"/>
    <mergeCell ref="BG4:BG7"/>
    <mergeCell ref="BH4:BH7"/>
    <mergeCell ref="BK4:BL6"/>
    <mergeCell ref="BM4:BN6"/>
    <mergeCell ref="BO4:BP6"/>
    <mergeCell ref="H5:W5"/>
    <mergeCell ref="X5:AA5"/>
    <mergeCell ref="AB5:AC5"/>
    <mergeCell ref="AD5:AG5"/>
    <mergeCell ref="AH5:AK5"/>
    <mergeCell ref="AL5:AO5"/>
    <mergeCell ref="AP5:AQ5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A8:A9"/>
    <mergeCell ref="B8:B9"/>
    <mergeCell ref="C8:C9"/>
    <mergeCell ref="D8:D9"/>
    <mergeCell ref="E8:E9"/>
    <mergeCell ref="F8:F9"/>
    <mergeCell ref="G8:G9"/>
    <mergeCell ref="AZ8:AZ9"/>
    <mergeCell ref="BA8:BA9"/>
    <mergeCell ref="BB8:BB9"/>
    <mergeCell ref="BC8:BC9"/>
    <mergeCell ref="BF8:BF9"/>
    <mergeCell ref="BG8:BG9"/>
    <mergeCell ref="BH8:BH9"/>
    <mergeCell ref="BK8:BK9"/>
    <mergeCell ref="BL8:BL9"/>
    <mergeCell ref="BM8:BM9"/>
    <mergeCell ref="BN8:BN9"/>
    <mergeCell ref="BO8:BO9"/>
    <mergeCell ref="BP8:BP9"/>
    <mergeCell ref="A10:A11"/>
    <mergeCell ref="B10:B11"/>
    <mergeCell ref="C10:C11"/>
    <mergeCell ref="D10:D11"/>
    <mergeCell ref="E10:E11"/>
    <mergeCell ref="F10:F11"/>
    <mergeCell ref="G10:G11"/>
    <mergeCell ref="AZ10:AZ11"/>
    <mergeCell ref="BA10:BA11"/>
    <mergeCell ref="BB10:BB11"/>
    <mergeCell ref="BC10:BC11"/>
    <mergeCell ref="BF10:BF11"/>
    <mergeCell ref="BG10:BG11"/>
    <mergeCell ref="BH10:BH11"/>
    <mergeCell ref="BK10:BK11"/>
    <mergeCell ref="BL10:BL11"/>
    <mergeCell ref="BM10:BM11"/>
    <mergeCell ref="BN10:BN11"/>
    <mergeCell ref="BO10:BO11"/>
    <mergeCell ref="BP10:BP11"/>
    <mergeCell ref="A12:A13"/>
    <mergeCell ref="B12:B13"/>
    <mergeCell ref="C12:C13"/>
    <mergeCell ref="D12:D13"/>
    <mergeCell ref="E12:E13"/>
    <mergeCell ref="F12:F13"/>
    <mergeCell ref="G12:G13"/>
    <mergeCell ref="AZ12:AZ13"/>
    <mergeCell ref="BA12:BA13"/>
    <mergeCell ref="BB12:BB13"/>
    <mergeCell ref="BC12:BC13"/>
    <mergeCell ref="BF12:BF13"/>
    <mergeCell ref="BG12:BG13"/>
    <mergeCell ref="BH12:BH13"/>
    <mergeCell ref="BK12:BK13"/>
    <mergeCell ref="BL12:BL13"/>
    <mergeCell ref="BM12:BM13"/>
    <mergeCell ref="BN12:BN13"/>
    <mergeCell ref="BO12:BO13"/>
    <mergeCell ref="BP12:BP13"/>
    <mergeCell ref="A14:A15"/>
    <mergeCell ref="B14:B15"/>
    <mergeCell ref="C14:C15"/>
    <mergeCell ref="D14:D15"/>
    <mergeCell ref="E14:E15"/>
    <mergeCell ref="F14:F15"/>
    <mergeCell ref="G14:G15"/>
    <mergeCell ref="AZ14:AZ15"/>
    <mergeCell ref="BA14:BA15"/>
    <mergeCell ref="BB14:BB15"/>
    <mergeCell ref="BC14:BC15"/>
    <mergeCell ref="BF14:BF15"/>
    <mergeCell ref="BG14:BG15"/>
    <mergeCell ref="BH14:BH15"/>
    <mergeCell ref="BK14:BK15"/>
    <mergeCell ref="BL14:BL15"/>
    <mergeCell ref="BM14:BM15"/>
    <mergeCell ref="BN14:BN15"/>
    <mergeCell ref="BO14:BO15"/>
    <mergeCell ref="BP14:BP15"/>
    <mergeCell ref="A16:A23"/>
    <mergeCell ref="B16:B17"/>
    <mergeCell ref="C16:C17"/>
    <mergeCell ref="D16:D17"/>
    <mergeCell ref="E16:E17"/>
    <mergeCell ref="F16:F17"/>
    <mergeCell ref="G16:G17"/>
    <mergeCell ref="AZ16:AZ17"/>
    <mergeCell ref="BA16:BA17"/>
    <mergeCell ref="BB16:BB17"/>
    <mergeCell ref="BC16:BC17"/>
    <mergeCell ref="BF16:BF23"/>
    <mergeCell ref="BB18:BB19"/>
    <mergeCell ref="BC18:BC19"/>
    <mergeCell ref="BB20:BB21"/>
    <mergeCell ref="BC20:BC21"/>
    <mergeCell ref="BG16:BG17"/>
    <mergeCell ref="BH16:BH17"/>
    <mergeCell ref="BK16:BK17"/>
    <mergeCell ref="BL16:BL17"/>
    <mergeCell ref="BM16:BM17"/>
    <mergeCell ref="BN16:BN17"/>
    <mergeCell ref="BO16:BO17"/>
    <mergeCell ref="BP16:BP17"/>
    <mergeCell ref="B18:B19"/>
    <mergeCell ref="C18:C19"/>
    <mergeCell ref="D18:D19"/>
    <mergeCell ref="E18:E19"/>
    <mergeCell ref="F18:F19"/>
    <mergeCell ref="G18:G19"/>
    <mergeCell ref="AZ18:AZ19"/>
    <mergeCell ref="BA18:BA19"/>
    <mergeCell ref="BG18:BG19"/>
    <mergeCell ref="BH18:BH19"/>
    <mergeCell ref="BK18:BK19"/>
    <mergeCell ref="BL18:BL19"/>
    <mergeCell ref="BM18:BM19"/>
    <mergeCell ref="BN18:BN19"/>
    <mergeCell ref="BO18:BO19"/>
    <mergeCell ref="BP18:BP19"/>
    <mergeCell ref="B20:B21"/>
    <mergeCell ref="C20:C21"/>
    <mergeCell ref="D20:D21"/>
    <mergeCell ref="E20:E21"/>
    <mergeCell ref="F20:F21"/>
    <mergeCell ref="G20:G21"/>
    <mergeCell ref="AZ20:AZ21"/>
    <mergeCell ref="BA20:BA21"/>
    <mergeCell ref="BG20:BG21"/>
    <mergeCell ref="BH20:BH21"/>
    <mergeCell ref="BK20:BK21"/>
    <mergeCell ref="BL20:BL21"/>
    <mergeCell ref="BM20:BM21"/>
    <mergeCell ref="BN20:BN21"/>
    <mergeCell ref="BO20:BO21"/>
    <mergeCell ref="BP20:BP21"/>
    <mergeCell ref="B22:B23"/>
    <mergeCell ref="C22:C23"/>
    <mergeCell ref="D22:D23"/>
    <mergeCell ref="E22:E23"/>
    <mergeCell ref="F22:F23"/>
    <mergeCell ref="G22:G23"/>
    <mergeCell ref="AZ22:AZ23"/>
    <mergeCell ref="BA22:BA23"/>
    <mergeCell ref="BB22:BB23"/>
    <mergeCell ref="BC22:BC23"/>
    <mergeCell ref="BG22:BG23"/>
    <mergeCell ref="BH22:BH23"/>
    <mergeCell ref="BK22:BK23"/>
    <mergeCell ref="BL22:BL23"/>
    <mergeCell ref="BI22:BI23"/>
    <mergeCell ref="BJ22:BJ23"/>
    <mergeCell ref="BM22:BM23"/>
    <mergeCell ref="BN22:BN23"/>
    <mergeCell ref="BO22:BO23"/>
    <mergeCell ref="BP22:BP23"/>
    <mergeCell ref="A24:A25"/>
    <mergeCell ref="B24:B25"/>
    <mergeCell ref="C24:C25"/>
    <mergeCell ref="D24:D25"/>
    <mergeCell ref="E24:E25"/>
    <mergeCell ref="F24:F25"/>
    <mergeCell ref="G24:G25"/>
    <mergeCell ref="AZ24:AZ25"/>
    <mergeCell ref="BA24:BA25"/>
    <mergeCell ref="BB24:BB25"/>
    <mergeCell ref="BC24:BC25"/>
    <mergeCell ref="BF24:BF25"/>
    <mergeCell ref="BG24:BG25"/>
    <mergeCell ref="BH24:BH25"/>
    <mergeCell ref="BK24:BK25"/>
    <mergeCell ref="BL24:BL25"/>
    <mergeCell ref="BM24:BM25"/>
    <mergeCell ref="BN24:BN25"/>
    <mergeCell ref="BI24:BI25"/>
    <mergeCell ref="BJ24:BJ25"/>
    <mergeCell ref="BO24:BO25"/>
    <mergeCell ref="BP24:BP25"/>
    <mergeCell ref="A26:A27"/>
    <mergeCell ref="B26:B27"/>
    <mergeCell ref="C26:C27"/>
    <mergeCell ref="D26:D27"/>
    <mergeCell ref="E26:E27"/>
    <mergeCell ref="F26:F27"/>
    <mergeCell ref="G26:G27"/>
    <mergeCell ref="AZ26:AZ27"/>
    <mergeCell ref="BA26:BA27"/>
    <mergeCell ref="BB26:BB27"/>
    <mergeCell ref="BC26:BC27"/>
    <mergeCell ref="BF26:BF27"/>
    <mergeCell ref="BG26:BG27"/>
    <mergeCell ref="BH26:BH27"/>
    <mergeCell ref="BK26:BK27"/>
    <mergeCell ref="BL26:BL27"/>
    <mergeCell ref="BM26:BM27"/>
    <mergeCell ref="BN26:BN27"/>
    <mergeCell ref="BO26:BO27"/>
    <mergeCell ref="BP26:BP27"/>
    <mergeCell ref="A28:A29"/>
    <mergeCell ref="B28:B29"/>
    <mergeCell ref="C28:C29"/>
    <mergeCell ref="D28:D29"/>
    <mergeCell ref="E28:E29"/>
    <mergeCell ref="F28:F29"/>
    <mergeCell ref="G28:G29"/>
    <mergeCell ref="AZ28:AZ29"/>
    <mergeCell ref="BA28:BA29"/>
    <mergeCell ref="BB28:BB29"/>
    <mergeCell ref="BC28:BC29"/>
    <mergeCell ref="BF28:BF29"/>
    <mergeCell ref="BG28:BG29"/>
    <mergeCell ref="BH28:BH29"/>
    <mergeCell ref="BK28:BK29"/>
    <mergeCell ref="BL28:BL29"/>
    <mergeCell ref="BM28:BM29"/>
    <mergeCell ref="BN28:BN29"/>
    <mergeCell ref="BO28:BO29"/>
    <mergeCell ref="BP28:BP29"/>
    <mergeCell ref="A30:A31"/>
    <mergeCell ref="B30:B31"/>
    <mergeCell ref="C30:C31"/>
    <mergeCell ref="D30:D31"/>
    <mergeCell ref="E30:E31"/>
    <mergeCell ref="F30:F31"/>
    <mergeCell ref="G30:G31"/>
    <mergeCell ref="AZ30:AZ31"/>
    <mergeCell ref="BA30:BA31"/>
    <mergeCell ref="BB30:BB31"/>
    <mergeCell ref="BC30:BC31"/>
    <mergeCell ref="BF30:BF31"/>
    <mergeCell ref="BG30:BG31"/>
    <mergeCell ref="BH30:BH31"/>
    <mergeCell ref="BK30:BK31"/>
    <mergeCell ref="BL30:BL31"/>
    <mergeCell ref="BM30:BM31"/>
    <mergeCell ref="BN30:BN31"/>
    <mergeCell ref="BO30:BO31"/>
    <mergeCell ref="BP30:BP31"/>
    <mergeCell ref="A32:A33"/>
    <mergeCell ref="B32:B33"/>
    <mergeCell ref="C32:C33"/>
    <mergeCell ref="D32:D33"/>
    <mergeCell ref="E32:E33"/>
    <mergeCell ref="F32:F33"/>
    <mergeCell ref="G32:G33"/>
    <mergeCell ref="AZ32:AZ33"/>
    <mergeCell ref="BA32:BA33"/>
    <mergeCell ref="BB32:BB33"/>
    <mergeCell ref="BC32:BC33"/>
    <mergeCell ref="BF32:BF33"/>
    <mergeCell ref="BG32:BG33"/>
    <mergeCell ref="BH32:BH33"/>
    <mergeCell ref="BK32:BK33"/>
    <mergeCell ref="BL32:BL33"/>
    <mergeCell ref="BM32:BM33"/>
    <mergeCell ref="BN32:BN33"/>
    <mergeCell ref="BI32:BI33"/>
    <mergeCell ref="BJ32:BJ33"/>
    <mergeCell ref="BO32:BO33"/>
    <mergeCell ref="BP32:BP33"/>
    <mergeCell ref="A34:A35"/>
    <mergeCell ref="B34:B35"/>
    <mergeCell ref="C34:C35"/>
    <mergeCell ref="D34:D35"/>
    <mergeCell ref="E34:E35"/>
    <mergeCell ref="F34:F35"/>
    <mergeCell ref="G34:G35"/>
    <mergeCell ref="AZ34:AZ35"/>
    <mergeCell ref="BA34:BA35"/>
    <mergeCell ref="BB34:BB35"/>
    <mergeCell ref="BC34:BC35"/>
    <mergeCell ref="BF34:BF35"/>
    <mergeCell ref="BG34:BG35"/>
    <mergeCell ref="BH34:BH35"/>
    <mergeCell ref="BK34:BK35"/>
    <mergeCell ref="BL34:BL35"/>
    <mergeCell ref="BM34:BM35"/>
    <mergeCell ref="BN34:BN35"/>
    <mergeCell ref="BO34:BO35"/>
    <mergeCell ref="BP34:BP35"/>
    <mergeCell ref="A36:A37"/>
    <mergeCell ref="B36:B37"/>
    <mergeCell ref="C36:C37"/>
    <mergeCell ref="D36:D37"/>
    <mergeCell ref="E36:E37"/>
    <mergeCell ref="F36:F37"/>
    <mergeCell ref="G36:G37"/>
    <mergeCell ref="AZ36:AZ37"/>
    <mergeCell ref="BA36:BA37"/>
    <mergeCell ref="BB36:BB37"/>
    <mergeCell ref="BC36:BC37"/>
    <mergeCell ref="BF36:BF37"/>
    <mergeCell ref="BG36:BG37"/>
    <mergeCell ref="BH36:BH37"/>
    <mergeCell ref="BK36:BK37"/>
    <mergeCell ref="BL36:BL37"/>
    <mergeCell ref="BM36:BM37"/>
    <mergeCell ref="BN36:BN37"/>
    <mergeCell ref="BO36:BO37"/>
    <mergeCell ref="BP36:BP37"/>
    <mergeCell ref="A38:A39"/>
    <mergeCell ref="B38:B39"/>
    <mergeCell ref="C38:C39"/>
    <mergeCell ref="D38:D39"/>
    <mergeCell ref="E38:E39"/>
    <mergeCell ref="F38:F39"/>
    <mergeCell ref="G38:G39"/>
    <mergeCell ref="AZ38:AZ39"/>
    <mergeCell ref="BA38:BA39"/>
    <mergeCell ref="BB38:BB39"/>
    <mergeCell ref="BC38:BC39"/>
    <mergeCell ref="BF38:BF39"/>
    <mergeCell ref="BG38:BG39"/>
    <mergeCell ref="BH38:BH39"/>
    <mergeCell ref="BK38:BK39"/>
    <mergeCell ref="BL38:BL39"/>
    <mergeCell ref="BM38:BM39"/>
    <mergeCell ref="BN38:BN39"/>
    <mergeCell ref="BO38:BO39"/>
    <mergeCell ref="BP38:BP39"/>
    <mergeCell ref="A40:A41"/>
    <mergeCell ref="B40:B41"/>
    <mergeCell ref="C40:C41"/>
    <mergeCell ref="D40:D41"/>
    <mergeCell ref="E40:E41"/>
    <mergeCell ref="F40:F41"/>
    <mergeCell ref="G40:G41"/>
    <mergeCell ref="AZ40:AZ41"/>
    <mergeCell ref="BA40:BA41"/>
    <mergeCell ref="BB40:BB41"/>
    <mergeCell ref="BC40:BC41"/>
    <mergeCell ref="BF40:BF41"/>
    <mergeCell ref="BG40:BG41"/>
    <mergeCell ref="BH40:BH41"/>
    <mergeCell ref="BK40:BK41"/>
    <mergeCell ref="BL40:BL41"/>
    <mergeCell ref="BM40:BM41"/>
    <mergeCell ref="BN40:BN41"/>
    <mergeCell ref="BI40:BI41"/>
    <mergeCell ref="BJ40:BJ41"/>
    <mergeCell ref="BO40:BO41"/>
    <mergeCell ref="BP40:BP41"/>
    <mergeCell ref="A42:A43"/>
    <mergeCell ref="B42:B43"/>
    <mergeCell ref="C42:C43"/>
    <mergeCell ref="D42:D43"/>
    <mergeCell ref="E42:E43"/>
    <mergeCell ref="F42:F43"/>
    <mergeCell ref="G42:G43"/>
    <mergeCell ref="AZ42:AZ43"/>
    <mergeCell ref="BA42:BA43"/>
    <mergeCell ref="BB42:BB43"/>
    <mergeCell ref="BC42:BC43"/>
    <mergeCell ref="BF42:BF43"/>
    <mergeCell ref="BG42:BG43"/>
    <mergeCell ref="BH42:BH43"/>
    <mergeCell ref="BK42:BK43"/>
    <mergeCell ref="BL42:BL43"/>
    <mergeCell ref="BM42:BM43"/>
    <mergeCell ref="BN42:BN43"/>
    <mergeCell ref="BO42:BO43"/>
    <mergeCell ref="BP42:BP43"/>
    <mergeCell ref="A44:A45"/>
    <mergeCell ref="B44:B45"/>
    <mergeCell ref="C44:C45"/>
    <mergeCell ref="D44:D45"/>
    <mergeCell ref="E44:E45"/>
    <mergeCell ref="F44:F45"/>
    <mergeCell ref="G44:G45"/>
    <mergeCell ref="AZ44:AZ45"/>
    <mergeCell ref="BA44:BA45"/>
    <mergeCell ref="BB44:BB45"/>
    <mergeCell ref="BC44:BC45"/>
    <mergeCell ref="BF44:BF45"/>
    <mergeCell ref="BG44:BG45"/>
    <mergeCell ref="BH44:BH45"/>
    <mergeCell ref="BK44:BK45"/>
    <mergeCell ref="BL44:BL45"/>
    <mergeCell ref="BM44:BM45"/>
    <mergeCell ref="BN44:BN45"/>
    <mergeCell ref="BO44:BO45"/>
    <mergeCell ref="BP44:BP45"/>
    <mergeCell ref="A46:A47"/>
    <mergeCell ref="B46:B47"/>
    <mergeCell ref="C46:C47"/>
    <mergeCell ref="D46:D47"/>
    <mergeCell ref="E46:E47"/>
    <mergeCell ref="F46:F47"/>
    <mergeCell ref="G46:G47"/>
    <mergeCell ref="AZ46:AZ47"/>
    <mergeCell ref="BA46:BA47"/>
    <mergeCell ref="BB46:BB47"/>
    <mergeCell ref="BC46:BC47"/>
    <mergeCell ref="BF46:BF47"/>
    <mergeCell ref="BG46:BG47"/>
    <mergeCell ref="BH46:BH47"/>
    <mergeCell ref="BK46:BK47"/>
    <mergeCell ref="BL46:BL47"/>
    <mergeCell ref="BM46:BM47"/>
    <mergeCell ref="BN46:BN47"/>
    <mergeCell ref="BO46:BO47"/>
    <mergeCell ref="BP46:BP47"/>
    <mergeCell ref="A48:A49"/>
    <mergeCell ref="B48:B49"/>
    <mergeCell ref="C48:C49"/>
    <mergeCell ref="D48:D49"/>
    <mergeCell ref="E48:E49"/>
    <mergeCell ref="F48:F49"/>
    <mergeCell ref="G48:G49"/>
    <mergeCell ref="AZ48:AZ49"/>
    <mergeCell ref="BA48:BA49"/>
    <mergeCell ref="BB48:BB49"/>
    <mergeCell ref="BC48:BC49"/>
    <mergeCell ref="BF48:BF49"/>
    <mergeCell ref="BG48:BG49"/>
    <mergeCell ref="BH48:BH49"/>
    <mergeCell ref="BK48:BK49"/>
    <mergeCell ref="BL48:BL49"/>
    <mergeCell ref="BM48:BM49"/>
    <mergeCell ref="BN48:BN49"/>
    <mergeCell ref="BI48:BI49"/>
    <mergeCell ref="BJ48:BJ49"/>
    <mergeCell ref="BO48:BO49"/>
    <mergeCell ref="BP48:BP49"/>
    <mergeCell ref="A50:A51"/>
    <mergeCell ref="B50:B51"/>
    <mergeCell ref="C50:C51"/>
    <mergeCell ref="D50:D51"/>
    <mergeCell ref="E50:E51"/>
    <mergeCell ref="F50:F51"/>
    <mergeCell ref="G50:G51"/>
    <mergeCell ref="AZ50:AZ51"/>
    <mergeCell ref="BA50:BA51"/>
    <mergeCell ref="BB50:BB51"/>
    <mergeCell ref="BC50:BC51"/>
    <mergeCell ref="BF50:BF51"/>
    <mergeCell ref="BG50:BG51"/>
    <mergeCell ref="BH50:BH51"/>
    <mergeCell ref="BK50:BK51"/>
    <mergeCell ref="BL50:BL51"/>
    <mergeCell ref="BM50:BM51"/>
    <mergeCell ref="BN50:BN51"/>
    <mergeCell ref="BO50:BO51"/>
    <mergeCell ref="BP50:BP51"/>
    <mergeCell ref="A52:A53"/>
    <mergeCell ref="B52:B53"/>
    <mergeCell ref="C52:C53"/>
    <mergeCell ref="D52:D53"/>
    <mergeCell ref="E52:E53"/>
    <mergeCell ref="F52:F53"/>
    <mergeCell ref="G52:G53"/>
    <mergeCell ref="AZ52:AZ53"/>
    <mergeCell ref="BA52:BA53"/>
    <mergeCell ref="BB52:BB53"/>
    <mergeCell ref="BC52:BC53"/>
    <mergeCell ref="BF52:BF53"/>
    <mergeCell ref="BG52:BG53"/>
    <mergeCell ref="BH52:BH53"/>
    <mergeCell ref="BK52:BK53"/>
    <mergeCell ref="BL52:BL53"/>
    <mergeCell ref="BM52:BM53"/>
    <mergeCell ref="BN52:BN53"/>
    <mergeCell ref="BO52:BO53"/>
    <mergeCell ref="BP52:BP53"/>
    <mergeCell ref="A54:A55"/>
    <mergeCell ref="B54:B55"/>
    <mergeCell ref="C54:C55"/>
    <mergeCell ref="D54:D55"/>
    <mergeCell ref="E54:E55"/>
    <mergeCell ref="F54:F55"/>
    <mergeCell ref="G54:G55"/>
    <mergeCell ref="AZ54:AZ55"/>
    <mergeCell ref="BA54:BA55"/>
    <mergeCell ref="BB54:BB55"/>
    <mergeCell ref="BC54:BC55"/>
    <mergeCell ref="BF54:BF55"/>
    <mergeCell ref="BG54:BG55"/>
    <mergeCell ref="BH54:BH55"/>
    <mergeCell ref="BK54:BK55"/>
    <mergeCell ref="BL54:BL55"/>
    <mergeCell ref="BM54:BM55"/>
    <mergeCell ref="BN54:BN55"/>
    <mergeCell ref="BO54:BO55"/>
    <mergeCell ref="BP54:BP55"/>
    <mergeCell ref="A56:A57"/>
    <mergeCell ref="B56:B57"/>
    <mergeCell ref="C56:C57"/>
    <mergeCell ref="D56:D57"/>
    <mergeCell ref="E56:E57"/>
    <mergeCell ref="F56:F57"/>
    <mergeCell ref="G56:G57"/>
    <mergeCell ref="AZ56:AZ57"/>
    <mergeCell ref="BA56:BA57"/>
    <mergeCell ref="BB56:BB57"/>
    <mergeCell ref="BC56:BC57"/>
    <mergeCell ref="BF56:BF57"/>
    <mergeCell ref="BG56:BG57"/>
    <mergeCell ref="BH56:BH57"/>
    <mergeCell ref="BK56:BK57"/>
    <mergeCell ref="BL56:BL57"/>
    <mergeCell ref="BM56:BM57"/>
    <mergeCell ref="BN56:BN57"/>
    <mergeCell ref="BI56:BI57"/>
    <mergeCell ref="BJ56:BJ57"/>
    <mergeCell ref="BO56:BO57"/>
    <mergeCell ref="BP56:BP57"/>
    <mergeCell ref="A58:A59"/>
    <mergeCell ref="B58:B59"/>
    <mergeCell ref="C58:C59"/>
    <mergeCell ref="D58:D59"/>
    <mergeCell ref="E58:E59"/>
    <mergeCell ref="F58:F59"/>
    <mergeCell ref="G58:G59"/>
    <mergeCell ref="AZ58:AZ59"/>
    <mergeCell ref="BA58:BA59"/>
    <mergeCell ref="BB58:BB59"/>
    <mergeCell ref="BC58:BC59"/>
    <mergeCell ref="BF58:BF59"/>
    <mergeCell ref="BG58:BG59"/>
    <mergeCell ref="BH58:BH59"/>
    <mergeCell ref="BK58:BK59"/>
    <mergeCell ref="BL58:BL59"/>
    <mergeCell ref="BM58:BM59"/>
    <mergeCell ref="BN58:BN59"/>
    <mergeCell ref="BO58:BO59"/>
    <mergeCell ref="BP58:BP59"/>
    <mergeCell ref="A60:A61"/>
    <mergeCell ref="B60:B61"/>
    <mergeCell ref="C60:C61"/>
    <mergeCell ref="D60:D61"/>
    <mergeCell ref="E60:E61"/>
    <mergeCell ref="F60:F61"/>
    <mergeCell ref="G60:G61"/>
    <mergeCell ref="AZ60:AZ61"/>
    <mergeCell ref="BA60:BA61"/>
    <mergeCell ref="BB60:BB61"/>
    <mergeCell ref="BC60:BC61"/>
    <mergeCell ref="BF60:BF61"/>
    <mergeCell ref="BG60:BG61"/>
    <mergeCell ref="BH60:BH61"/>
    <mergeCell ref="BK60:BK61"/>
    <mergeCell ref="BL60:BL61"/>
    <mergeCell ref="BM60:BM61"/>
    <mergeCell ref="BN60:BN61"/>
    <mergeCell ref="BO60:BO61"/>
    <mergeCell ref="BP60:BP61"/>
    <mergeCell ref="BI4:BJ6"/>
    <mergeCell ref="BI8:BI9"/>
    <mergeCell ref="BJ8:BJ9"/>
    <mergeCell ref="BI10:BI11"/>
    <mergeCell ref="BJ10:BJ11"/>
    <mergeCell ref="BI12:BI13"/>
    <mergeCell ref="BJ12:BJ13"/>
    <mergeCell ref="BI14:BI15"/>
    <mergeCell ref="BJ14:BJ15"/>
    <mergeCell ref="BI16:BI17"/>
    <mergeCell ref="BJ16:BJ17"/>
    <mergeCell ref="BI18:BI19"/>
    <mergeCell ref="BJ18:BJ19"/>
    <mergeCell ref="BI20:BI21"/>
    <mergeCell ref="BJ20:BJ21"/>
    <mergeCell ref="BI26:BI27"/>
    <mergeCell ref="BJ26:BJ27"/>
    <mergeCell ref="BI28:BI29"/>
    <mergeCell ref="BJ28:BJ29"/>
    <mergeCell ref="BI30:BI31"/>
    <mergeCell ref="BJ30:BJ31"/>
    <mergeCell ref="BI34:BI35"/>
    <mergeCell ref="BJ34:BJ35"/>
    <mergeCell ref="BI36:BI37"/>
    <mergeCell ref="BJ36:BJ37"/>
    <mergeCell ref="BI38:BI39"/>
    <mergeCell ref="BJ38:BJ39"/>
    <mergeCell ref="BI42:BI43"/>
    <mergeCell ref="BJ42:BJ43"/>
    <mergeCell ref="BI44:BI45"/>
    <mergeCell ref="BJ44:BJ45"/>
    <mergeCell ref="BI46:BI47"/>
    <mergeCell ref="BJ46:BJ47"/>
    <mergeCell ref="BI50:BI51"/>
    <mergeCell ref="BJ50:BJ51"/>
    <mergeCell ref="BI52:BI53"/>
    <mergeCell ref="BJ52:BJ53"/>
    <mergeCell ref="BI54:BI55"/>
    <mergeCell ref="BJ54:BJ55"/>
    <mergeCell ref="BI58:BI59"/>
    <mergeCell ref="BJ58:BJ59"/>
    <mergeCell ref="BI60:BI61"/>
    <mergeCell ref="BJ60:BJ61"/>
    <mergeCell ref="BQ4:BR6"/>
    <mergeCell ref="BQ8:BQ9"/>
    <mergeCell ref="BR8:BR9"/>
    <mergeCell ref="BQ10:BQ11"/>
    <mergeCell ref="BR10:BR11"/>
    <mergeCell ref="BQ12:BQ13"/>
    <mergeCell ref="BR12:BR13"/>
    <mergeCell ref="BQ14:BQ15"/>
    <mergeCell ref="BR14:BR15"/>
    <mergeCell ref="BQ16:BQ17"/>
    <mergeCell ref="BR16:BR17"/>
    <mergeCell ref="BQ18:BQ19"/>
    <mergeCell ref="BR18:BR19"/>
    <mergeCell ref="BQ20:BQ21"/>
    <mergeCell ref="BR20:BR21"/>
    <mergeCell ref="BQ22:BQ23"/>
    <mergeCell ref="BR22:BR23"/>
    <mergeCell ref="BQ24:BQ25"/>
    <mergeCell ref="BR24:BR25"/>
    <mergeCell ref="BQ26:BQ27"/>
    <mergeCell ref="BR26:BR27"/>
    <mergeCell ref="BQ28:BQ29"/>
    <mergeCell ref="BR28:BR29"/>
    <mergeCell ref="BQ30:BQ31"/>
    <mergeCell ref="BR30:BR31"/>
    <mergeCell ref="BQ32:BQ33"/>
    <mergeCell ref="BR32:BR33"/>
    <mergeCell ref="BQ34:BQ35"/>
    <mergeCell ref="BR34:BR35"/>
    <mergeCell ref="BQ36:BQ37"/>
    <mergeCell ref="BR36:BR37"/>
    <mergeCell ref="BQ38:BQ39"/>
    <mergeCell ref="BR38:BR39"/>
    <mergeCell ref="BQ40:BQ41"/>
    <mergeCell ref="BR40:BR41"/>
    <mergeCell ref="BQ42:BQ43"/>
    <mergeCell ref="BR42:BR43"/>
    <mergeCell ref="BQ44:BQ45"/>
    <mergeCell ref="BR44:BR45"/>
    <mergeCell ref="BQ46:BQ47"/>
    <mergeCell ref="BR46:BR47"/>
    <mergeCell ref="BQ48:BQ49"/>
    <mergeCell ref="BR48:BR49"/>
    <mergeCell ref="BQ50:BQ51"/>
    <mergeCell ref="BR50:BR51"/>
    <mergeCell ref="BQ52:BQ53"/>
    <mergeCell ref="BR52:BR53"/>
    <mergeCell ref="BQ54:BQ55"/>
    <mergeCell ref="BR54:BR55"/>
    <mergeCell ref="BQ56:BQ57"/>
    <mergeCell ref="BR56:BR57"/>
    <mergeCell ref="BQ58:BQ59"/>
    <mergeCell ref="BR58:BR59"/>
    <mergeCell ref="BQ60:BQ61"/>
    <mergeCell ref="BR60:BR61"/>
  </mergeCells>
  <printOptions/>
  <pageMargins left="0.7" right="0.7" top="0.75" bottom="0.75" header="0.3" footer="0.3"/>
  <pageSetup fitToHeight="1" fitToWidth="1" horizontalDpi="600" verticalDpi="600" orientation="portrait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BH62"/>
  <sheetViews>
    <sheetView tabSelected="1" zoomScalePageLayoutView="0" workbookViewId="0" topLeftCell="A1">
      <pane xSplit="53" ySplit="7" topLeftCell="BB8" activePane="bottomRight" state="frozen"/>
      <selection pane="topLeft" activeCell="A1" sqref="A1"/>
      <selection pane="topRight" activeCell="BB1" sqref="BB1"/>
      <selection pane="bottomLeft" activeCell="A8" sqref="A8"/>
      <selection pane="bottomRight" activeCell="BK11" sqref="BK11"/>
    </sheetView>
  </sheetViews>
  <sheetFormatPr defaultColWidth="9.00390625" defaultRowHeight="12.75"/>
  <cols>
    <col min="1" max="1" width="4.625" style="60" customWidth="1"/>
    <col min="2" max="2" width="40.25390625" style="60" customWidth="1"/>
    <col min="3" max="4" width="12.00390625" style="60" customWidth="1"/>
    <col min="5" max="5" width="11.875" style="60" customWidth="1"/>
    <col min="6" max="6" width="12.00390625" style="60" customWidth="1"/>
    <col min="7" max="7" width="11.25390625" style="60" customWidth="1"/>
    <col min="8" max="8" width="11.125" style="60" customWidth="1"/>
    <col min="9" max="9" width="11.625" style="60" customWidth="1"/>
    <col min="10" max="53" width="0" style="60" hidden="1" customWidth="1"/>
    <col min="54" max="54" width="10.00390625" style="60" customWidth="1"/>
    <col min="55" max="55" width="10.375" style="60" customWidth="1"/>
    <col min="56" max="56" width="22.25390625" style="60" hidden="1" customWidth="1"/>
    <col min="57" max="57" width="9.875" style="60" customWidth="1"/>
    <col min="58" max="58" width="9.25390625" style="60" customWidth="1"/>
    <col min="59" max="59" width="12.00390625" style="60" customWidth="1"/>
    <col min="60" max="60" width="2.125" style="60" hidden="1" customWidth="1"/>
    <col min="61" max="16384" width="9.125" style="60" customWidth="1"/>
  </cols>
  <sheetData>
    <row r="1" spans="1:58" s="77" customFormat="1" ht="21" customHeight="1">
      <c r="A1" s="228" t="s">
        <v>177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</row>
    <row r="2" spans="1:58" s="77" customFormat="1" ht="20.25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</row>
    <row r="3" spans="1:58" ht="6" customHeigh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0"/>
    </row>
    <row r="4" spans="1:58" ht="12.75" customHeight="1">
      <c r="A4" s="208" t="s">
        <v>30</v>
      </c>
      <c r="B4" s="208" t="s">
        <v>29</v>
      </c>
      <c r="C4" s="208" t="s">
        <v>173</v>
      </c>
      <c r="D4" s="153" t="s">
        <v>174</v>
      </c>
      <c r="E4" s="154"/>
      <c r="F4" s="211" t="s">
        <v>176</v>
      </c>
      <c r="G4" s="212"/>
      <c r="H4" s="217" t="s">
        <v>178</v>
      </c>
      <c r="I4" s="218"/>
      <c r="J4" s="179" t="s">
        <v>62</v>
      </c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0"/>
      <c r="BB4" s="198" t="s">
        <v>172</v>
      </c>
      <c r="BC4" s="199"/>
      <c r="BD4" s="231" t="s">
        <v>171</v>
      </c>
      <c r="BE4" s="232"/>
      <c r="BF4" s="233"/>
    </row>
    <row r="5" spans="1:58" ht="13.5" customHeight="1" thickBot="1">
      <c r="A5" s="209"/>
      <c r="B5" s="209"/>
      <c r="C5" s="209"/>
      <c r="D5" s="155"/>
      <c r="E5" s="156"/>
      <c r="F5" s="213"/>
      <c r="G5" s="214"/>
      <c r="H5" s="219"/>
      <c r="I5" s="220"/>
      <c r="J5" s="204" t="s">
        <v>31</v>
      </c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6"/>
      <c r="Z5" s="204" t="s">
        <v>54</v>
      </c>
      <c r="AA5" s="205"/>
      <c r="AB5" s="205"/>
      <c r="AC5" s="206"/>
      <c r="AD5" s="207" t="s">
        <v>55</v>
      </c>
      <c r="AE5" s="207"/>
      <c r="AF5" s="179" t="s">
        <v>56</v>
      </c>
      <c r="AG5" s="186"/>
      <c r="AH5" s="186"/>
      <c r="AI5" s="180"/>
      <c r="AJ5" s="179" t="s">
        <v>57</v>
      </c>
      <c r="AK5" s="186"/>
      <c r="AL5" s="186"/>
      <c r="AM5" s="180"/>
      <c r="AN5" s="179" t="s">
        <v>58</v>
      </c>
      <c r="AO5" s="186"/>
      <c r="AP5" s="186"/>
      <c r="AQ5" s="180"/>
      <c r="AR5" s="179" t="s">
        <v>120</v>
      </c>
      <c r="AS5" s="180"/>
      <c r="AT5" s="179" t="s">
        <v>67</v>
      </c>
      <c r="AU5" s="180"/>
      <c r="AV5" s="197" t="s">
        <v>59</v>
      </c>
      <c r="AW5" s="197"/>
      <c r="AX5" s="197" t="s">
        <v>60</v>
      </c>
      <c r="AY5" s="197"/>
      <c r="AZ5" s="179" t="s">
        <v>61</v>
      </c>
      <c r="BA5" s="186"/>
      <c r="BB5" s="200"/>
      <c r="BC5" s="201"/>
      <c r="BD5" s="234"/>
      <c r="BE5" s="235"/>
      <c r="BF5" s="236"/>
    </row>
    <row r="6" spans="1:58" ht="70.5" customHeight="1">
      <c r="A6" s="209"/>
      <c r="B6" s="209"/>
      <c r="C6" s="209"/>
      <c r="D6" s="157"/>
      <c r="E6" s="158"/>
      <c r="F6" s="215"/>
      <c r="G6" s="216"/>
      <c r="H6" s="221"/>
      <c r="I6" s="222"/>
      <c r="J6" s="187" t="s">
        <v>92</v>
      </c>
      <c r="K6" s="188"/>
      <c r="L6" s="187" t="s">
        <v>82</v>
      </c>
      <c r="M6" s="188"/>
      <c r="N6" s="189" t="s">
        <v>83</v>
      </c>
      <c r="O6" s="189"/>
      <c r="P6" s="190" t="s">
        <v>84</v>
      </c>
      <c r="Q6" s="191"/>
      <c r="R6" s="190" t="s">
        <v>85</v>
      </c>
      <c r="S6" s="192"/>
      <c r="T6" s="193" t="s">
        <v>86</v>
      </c>
      <c r="U6" s="194"/>
      <c r="V6" s="195" t="s">
        <v>87</v>
      </c>
      <c r="W6" s="196"/>
      <c r="X6" s="183" t="s">
        <v>88</v>
      </c>
      <c r="Y6" s="183"/>
      <c r="Z6" s="177" t="s">
        <v>121</v>
      </c>
      <c r="AA6" s="178"/>
      <c r="AB6" s="179" t="s">
        <v>90</v>
      </c>
      <c r="AC6" s="185"/>
      <c r="AD6" s="177" t="s">
        <v>122</v>
      </c>
      <c r="AE6" s="178"/>
      <c r="AF6" s="177" t="s">
        <v>167</v>
      </c>
      <c r="AG6" s="178"/>
      <c r="AH6" s="179" t="s">
        <v>80</v>
      </c>
      <c r="AI6" s="180"/>
      <c r="AJ6" s="177" t="s">
        <v>168</v>
      </c>
      <c r="AK6" s="178"/>
      <c r="AL6" s="177" t="s">
        <v>169</v>
      </c>
      <c r="AM6" s="178"/>
      <c r="AN6" s="177" t="s">
        <v>81</v>
      </c>
      <c r="AO6" s="178"/>
      <c r="AP6" s="177" t="s">
        <v>91</v>
      </c>
      <c r="AQ6" s="178"/>
      <c r="AR6" s="184" t="s">
        <v>78</v>
      </c>
      <c r="AS6" s="185"/>
      <c r="AT6" s="184" t="s">
        <v>170</v>
      </c>
      <c r="AU6" s="185"/>
      <c r="AV6" s="177" t="s">
        <v>71</v>
      </c>
      <c r="AW6" s="177"/>
      <c r="AX6" s="177" t="s">
        <v>123</v>
      </c>
      <c r="AY6" s="178"/>
      <c r="AZ6" s="177" t="s">
        <v>79</v>
      </c>
      <c r="BA6" s="178"/>
      <c r="BB6" s="202"/>
      <c r="BC6" s="203"/>
      <c r="BD6" s="237"/>
      <c r="BE6" s="238"/>
      <c r="BF6" s="239"/>
    </row>
    <row r="7" spans="1:58" ht="31.5" customHeight="1">
      <c r="A7" s="210"/>
      <c r="B7" s="210"/>
      <c r="C7" s="210"/>
      <c r="D7" s="61" t="s">
        <v>64</v>
      </c>
      <c r="E7" s="61" t="s">
        <v>65</v>
      </c>
      <c r="F7" s="61" t="s">
        <v>64</v>
      </c>
      <c r="G7" s="61" t="s">
        <v>65</v>
      </c>
      <c r="H7" s="61" t="s">
        <v>64</v>
      </c>
      <c r="I7" s="61" t="s">
        <v>65</v>
      </c>
      <c r="J7" s="61" t="s">
        <v>64</v>
      </c>
      <c r="K7" s="61" t="s">
        <v>65</v>
      </c>
      <c r="L7" s="61" t="s">
        <v>64</v>
      </c>
      <c r="M7" s="61" t="s">
        <v>65</v>
      </c>
      <c r="N7" s="61" t="s">
        <v>64</v>
      </c>
      <c r="O7" s="61" t="s">
        <v>65</v>
      </c>
      <c r="P7" s="61" t="s">
        <v>64</v>
      </c>
      <c r="Q7" s="61" t="s">
        <v>65</v>
      </c>
      <c r="R7" s="61" t="s">
        <v>64</v>
      </c>
      <c r="S7" s="61" t="s">
        <v>65</v>
      </c>
      <c r="T7" s="61" t="s">
        <v>64</v>
      </c>
      <c r="U7" s="61" t="s">
        <v>65</v>
      </c>
      <c r="V7" s="61" t="s">
        <v>64</v>
      </c>
      <c r="W7" s="61" t="s">
        <v>65</v>
      </c>
      <c r="X7" s="61" t="s">
        <v>64</v>
      </c>
      <c r="Y7" s="61" t="s">
        <v>65</v>
      </c>
      <c r="Z7" s="61" t="s">
        <v>64</v>
      </c>
      <c r="AA7" s="61" t="s">
        <v>65</v>
      </c>
      <c r="AB7" s="61" t="s">
        <v>64</v>
      </c>
      <c r="AC7" s="61" t="s">
        <v>65</v>
      </c>
      <c r="AD7" s="61" t="s">
        <v>64</v>
      </c>
      <c r="AE7" s="61" t="s">
        <v>65</v>
      </c>
      <c r="AF7" s="61" t="s">
        <v>64</v>
      </c>
      <c r="AG7" s="61" t="s">
        <v>65</v>
      </c>
      <c r="AH7" s="61" t="s">
        <v>64</v>
      </c>
      <c r="AI7" s="61" t="s">
        <v>65</v>
      </c>
      <c r="AJ7" s="61" t="s">
        <v>64</v>
      </c>
      <c r="AK7" s="61" t="s">
        <v>65</v>
      </c>
      <c r="AL7" s="61" t="s">
        <v>64</v>
      </c>
      <c r="AM7" s="61" t="s">
        <v>65</v>
      </c>
      <c r="AN7" s="61" t="s">
        <v>64</v>
      </c>
      <c r="AO7" s="61" t="s">
        <v>65</v>
      </c>
      <c r="AP7" s="61" t="s">
        <v>64</v>
      </c>
      <c r="AQ7" s="61" t="s">
        <v>65</v>
      </c>
      <c r="AR7" s="61" t="s">
        <v>64</v>
      </c>
      <c r="AS7" s="61" t="s">
        <v>65</v>
      </c>
      <c r="AT7" s="61" t="s">
        <v>64</v>
      </c>
      <c r="AU7" s="61" t="s">
        <v>65</v>
      </c>
      <c r="AV7" s="61" t="s">
        <v>64</v>
      </c>
      <c r="AW7" s="61" t="s">
        <v>65</v>
      </c>
      <c r="AX7" s="61" t="s">
        <v>64</v>
      </c>
      <c r="AY7" s="61" t="s">
        <v>65</v>
      </c>
      <c r="AZ7" s="61" t="s">
        <v>64</v>
      </c>
      <c r="BA7" s="61" t="s">
        <v>65</v>
      </c>
      <c r="BB7" s="78" t="s">
        <v>64</v>
      </c>
      <c r="BC7" s="78" t="s">
        <v>65</v>
      </c>
      <c r="BD7" s="62"/>
      <c r="BE7" s="61" t="s">
        <v>64</v>
      </c>
      <c r="BF7" s="61" t="s">
        <v>65</v>
      </c>
    </row>
    <row r="8" spans="1:58" ht="12.75" customHeight="1">
      <c r="A8" s="167">
        <v>1</v>
      </c>
      <c r="B8" s="181" t="s">
        <v>33</v>
      </c>
      <c r="C8" s="150" t="s">
        <v>1</v>
      </c>
      <c r="D8" s="150">
        <v>321</v>
      </c>
      <c r="E8" s="150">
        <v>430</v>
      </c>
      <c r="F8" s="150">
        <v>350</v>
      </c>
      <c r="G8" s="150">
        <v>450</v>
      </c>
      <c r="H8" s="150">
        <f>'[2]таблица по ленскому району'!G9</f>
        <v>350</v>
      </c>
      <c r="I8" s="150">
        <f>'[2]таблица по ленскому району'!H9</f>
        <v>450</v>
      </c>
      <c r="J8" s="63"/>
      <c r="K8" s="63"/>
      <c r="L8" s="64"/>
      <c r="M8" s="64"/>
      <c r="N8" s="64"/>
      <c r="O8" s="64"/>
      <c r="P8" s="63"/>
      <c r="Q8" s="63"/>
      <c r="R8" s="63"/>
      <c r="S8" s="63"/>
      <c r="T8" s="63"/>
      <c r="U8" s="63"/>
      <c r="V8" s="63"/>
      <c r="W8" s="63"/>
      <c r="X8" s="63"/>
      <c r="Y8" s="63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6"/>
      <c r="BA8" s="66"/>
      <c r="BB8" s="161">
        <f>H8/F8*100</f>
        <v>100</v>
      </c>
      <c r="BC8" s="161">
        <f>I8/G8*100</f>
        <v>100</v>
      </c>
      <c r="BD8" s="163"/>
      <c r="BE8" s="223">
        <f>H8/D8*100</f>
        <v>109.03426791277258</v>
      </c>
      <c r="BF8" s="223">
        <f>I8/E8*100</f>
        <v>104.65116279069768</v>
      </c>
    </row>
    <row r="9" spans="1:58" ht="31.5" customHeight="1">
      <c r="A9" s="168"/>
      <c r="B9" s="182"/>
      <c r="C9" s="151"/>
      <c r="D9" s="151"/>
      <c r="E9" s="151"/>
      <c r="F9" s="151"/>
      <c r="G9" s="151"/>
      <c r="H9" s="151"/>
      <c r="I9" s="151"/>
      <c r="J9" s="63"/>
      <c r="K9" s="63"/>
      <c r="L9" s="64"/>
      <c r="M9" s="64"/>
      <c r="N9" s="64"/>
      <c r="O9" s="64"/>
      <c r="P9" s="63"/>
      <c r="Q9" s="63"/>
      <c r="R9" s="63"/>
      <c r="S9" s="63"/>
      <c r="T9" s="67"/>
      <c r="U9" s="63"/>
      <c r="V9" s="63"/>
      <c r="W9" s="63"/>
      <c r="X9" s="67"/>
      <c r="Y9" s="67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6"/>
      <c r="BA9" s="66"/>
      <c r="BB9" s="162"/>
      <c r="BC9" s="162"/>
      <c r="BD9" s="164"/>
      <c r="BE9" s="224"/>
      <c r="BF9" s="224"/>
    </row>
    <row r="10" spans="1:58" ht="12.75" customHeight="1">
      <c r="A10" s="167" t="s">
        <v>2</v>
      </c>
      <c r="B10" s="171" t="s">
        <v>34</v>
      </c>
      <c r="C10" s="150" t="s">
        <v>1</v>
      </c>
      <c r="D10" s="150">
        <v>341</v>
      </c>
      <c r="E10" s="150">
        <v>430</v>
      </c>
      <c r="F10" s="150">
        <v>245</v>
      </c>
      <c r="G10" s="150">
        <v>443</v>
      </c>
      <c r="H10" s="150">
        <f>'[2]таблица по ленскому району'!G11</f>
        <v>245</v>
      </c>
      <c r="I10" s="150">
        <f>'[2]таблица по ленскому району'!H11</f>
        <v>450</v>
      </c>
      <c r="J10" s="63"/>
      <c r="K10" s="63"/>
      <c r="L10" s="64"/>
      <c r="M10" s="64"/>
      <c r="N10" s="64"/>
      <c r="O10" s="64"/>
      <c r="P10" s="63"/>
      <c r="Q10" s="63"/>
      <c r="R10" s="63"/>
      <c r="S10" s="63"/>
      <c r="T10" s="67"/>
      <c r="U10" s="63"/>
      <c r="V10" s="63"/>
      <c r="W10" s="63"/>
      <c r="X10" s="67"/>
      <c r="Y10" s="67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6"/>
      <c r="BA10" s="66"/>
      <c r="BB10" s="161">
        <f>H10/F10*100</f>
        <v>100</v>
      </c>
      <c r="BC10" s="161">
        <f>I10/G10*100</f>
        <v>101.58013544018058</v>
      </c>
      <c r="BD10" s="163"/>
      <c r="BE10" s="223">
        <f>H10/D10*100</f>
        <v>71.8475073313783</v>
      </c>
      <c r="BF10" s="223">
        <f>I10/E10*100</f>
        <v>104.65116279069768</v>
      </c>
    </row>
    <row r="11" spans="1:58" ht="28.5" customHeight="1">
      <c r="A11" s="168"/>
      <c r="B11" s="172"/>
      <c r="C11" s="151"/>
      <c r="D11" s="151"/>
      <c r="E11" s="151"/>
      <c r="F11" s="151"/>
      <c r="G11" s="151"/>
      <c r="H11" s="151"/>
      <c r="I11" s="151"/>
      <c r="J11" s="63"/>
      <c r="K11" s="63"/>
      <c r="L11" s="64"/>
      <c r="M11" s="64"/>
      <c r="N11" s="64"/>
      <c r="O11" s="64"/>
      <c r="P11" s="63"/>
      <c r="Q11" s="63"/>
      <c r="R11" s="63"/>
      <c r="S11" s="63"/>
      <c r="T11" s="67"/>
      <c r="U11" s="63"/>
      <c r="V11" s="63"/>
      <c r="W11" s="63"/>
      <c r="X11" s="67"/>
      <c r="Y11" s="67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6"/>
      <c r="BA11" s="66"/>
      <c r="BB11" s="162"/>
      <c r="BC11" s="162"/>
      <c r="BD11" s="164"/>
      <c r="BE11" s="224"/>
      <c r="BF11" s="224"/>
    </row>
    <row r="12" spans="1:58" ht="2.25" customHeight="1">
      <c r="A12" s="167" t="s">
        <v>3</v>
      </c>
      <c r="B12" s="171" t="s">
        <v>35</v>
      </c>
      <c r="C12" s="150" t="s">
        <v>1</v>
      </c>
      <c r="D12" s="150">
        <v>285</v>
      </c>
      <c r="E12" s="150">
        <v>430</v>
      </c>
      <c r="F12" s="150">
        <v>380</v>
      </c>
      <c r="G12" s="150">
        <v>420</v>
      </c>
      <c r="H12" s="150">
        <f>'[2]таблица по ленскому району'!G13</f>
        <v>335</v>
      </c>
      <c r="I12" s="150">
        <f>'[2]таблица по ленскому району'!H13</f>
        <v>420</v>
      </c>
      <c r="J12" s="63"/>
      <c r="K12" s="63"/>
      <c r="L12" s="64"/>
      <c r="M12" s="64"/>
      <c r="N12" s="64"/>
      <c r="O12" s="64"/>
      <c r="P12" s="63"/>
      <c r="Q12" s="63"/>
      <c r="R12" s="63"/>
      <c r="S12" s="63"/>
      <c r="T12" s="67"/>
      <c r="U12" s="63"/>
      <c r="V12" s="63"/>
      <c r="W12" s="63"/>
      <c r="X12" s="67"/>
      <c r="Y12" s="67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6"/>
      <c r="BA12" s="66"/>
      <c r="BB12" s="161">
        <f>H12/F12*100</f>
        <v>88.1578947368421</v>
      </c>
      <c r="BC12" s="161">
        <f>I12/G12*100</f>
        <v>100</v>
      </c>
      <c r="BD12" s="159"/>
      <c r="BE12" s="223">
        <f>H12/D12*100</f>
        <v>117.54385964912282</v>
      </c>
      <c r="BF12" s="223">
        <f>I12/E12*100</f>
        <v>97.67441860465115</v>
      </c>
    </row>
    <row r="13" spans="1:58" ht="42" customHeight="1">
      <c r="A13" s="168"/>
      <c r="B13" s="172"/>
      <c r="C13" s="151"/>
      <c r="D13" s="151"/>
      <c r="E13" s="151"/>
      <c r="F13" s="151"/>
      <c r="G13" s="151"/>
      <c r="H13" s="151"/>
      <c r="I13" s="151"/>
      <c r="J13" s="63"/>
      <c r="K13" s="63"/>
      <c r="L13" s="64"/>
      <c r="M13" s="64"/>
      <c r="N13" s="64"/>
      <c r="O13" s="64"/>
      <c r="P13" s="63"/>
      <c r="Q13" s="63"/>
      <c r="R13" s="63"/>
      <c r="S13" s="63"/>
      <c r="T13" s="67"/>
      <c r="U13" s="63"/>
      <c r="V13" s="63"/>
      <c r="W13" s="63"/>
      <c r="X13" s="67"/>
      <c r="Y13" s="67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6"/>
      <c r="BA13" s="66"/>
      <c r="BB13" s="162"/>
      <c r="BC13" s="162"/>
      <c r="BD13" s="160"/>
      <c r="BE13" s="224"/>
      <c r="BF13" s="224"/>
    </row>
    <row r="14" spans="1:58" ht="15" customHeight="1">
      <c r="A14" s="167" t="s">
        <v>4</v>
      </c>
      <c r="B14" s="169" t="s">
        <v>36</v>
      </c>
      <c r="C14" s="150" t="s">
        <v>1</v>
      </c>
      <c r="D14" s="150">
        <v>178</v>
      </c>
      <c r="E14" s="150">
        <v>257</v>
      </c>
      <c r="F14" s="150">
        <v>168</v>
      </c>
      <c r="G14" s="150">
        <v>300</v>
      </c>
      <c r="H14" s="150">
        <f>'[2]таблица по ленскому району'!G15</f>
        <v>168</v>
      </c>
      <c r="I14" s="150">
        <f>'[2]таблица по ленскому району'!H15</f>
        <v>300</v>
      </c>
      <c r="J14" s="63"/>
      <c r="K14" s="63"/>
      <c r="L14" s="64"/>
      <c r="M14" s="64"/>
      <c r="N14" s="64"/>
      <c r="O14" s="64"/>
      <c r="P14" s="63"/>
      <c r="Q14" s="63"/>
      <c r="R14" s="63"/>
      <c r="S14" s="63"/>
      <c r="T14" s="67"/>
      <c r="U14" s="63"/>
      <c r="V14" s="63"/>
      <c r="W14" s="63"/>
      <c r="X14" s="67"/>
      <c r="Y14" s="67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6"/>
      <c r="BA14" s="66"/>
      <c r="BB14" s="161">
        <f>H14/F14*100</f>
        <v>100</v>
      </c>
      <c r="BC14" s="161">
        <f>I14/G14*100</f>
        <v>100</v>
      </c>
      <c r="BD14" s="159"/>
      <c r="BE14" s="223">
        <f>H14/D14*100</f>
        <v>94.3820224719101</v>
      </c>
      <c r="BF14" s="223">
        <f>I14/E14*100</f>
        <v>116.73151750972764</v>
      </c>
    </row>
    <row r="15" spans="1:58" ht="27.75" customHeight="1">
      <c r="A15" s="168"/>
      <c r="B15" s="170"/>
      <c r="C15" s="151"/>
      <c r="D15" s="151"/>
      <c r="E15" s="151"/>
      <c r="F15" s="151"/>
      <c r="G15" s="151"/>
      <c r="H15" s="151"/>
      <c r="I15" s="151"/>
      <c r="J15" s="63"/>
      <c r="K15" s="63"/>
      <c r="L15" s="64"/>
      <c r="M15" s="64"/>
      <c r="N15" s="64"/>
      <c r="O15" s="64"/>
      <c r="P15" s="63"/>
      <c r="Q15" s="63"/>
      <c r="R15" s="63"/>
      <c r="S15" s="63"/>
      <c r="T15" s="67"/>
      <c r="U15" s="63"/>
      <c r="V15" s="63"/>
      <c r="W15" s="63"/>
      <c r="X15" s="67"/>
      <c r="Y15" s="67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6"/>
      <c r="BA15" s="66"/>
      <c r="BB15" s="162"/>
      <c r="BC15" s="162"/>
      <c r="BD15" s="160"/>
      <c r="BE15" s="224"/>
      <c r="BF15" s="224"/>
    </row>
    <row r="16" spans="1:58" ht="12.75" customHeight="1">
      <c r="A16" s="225" t="s">
        <v>6</v>
      </c>
      <c r="B16" s="171" t="s">
        <v>143</v>
      </c>
      <c r="C16" s="150" t="s">
        <v>1</v>
      </c>
      <c r="D16" s="150">
        <v>95</v>
      </c>
      <c r="E16" s="150">
        <v>250</v>
      </c>
      <c r="F16" s="150">
        <v>120</v>
      </c>
      <c r="G16" s="150">
        <v>250</v>
      </c>
      <c r="H16" s="150">
        <f>'[2]таблица по ленскому району'!G17</f>
        <v>120</v>
      </c>
      <c r="I16" s="150">
        <f>'[2]таблица по ленскому району'!H17</f>
        <v>300</v>
      </c>
      <c r="J16" s="63"/>
      <c r="K16" s="63"/>
      <c r="L16" s="64"/>
      <c r="M16" s="64"/>
      <c r="N16" s="64"/>
      <c r="O16" s="64"/>
      <c r="P16" s="63"/>
      <c r="Q16" s="63"/>
      <c r="R16" s="63"/>
      <c r="S16" s="63"/>
      <c r="T16" s="67"/>
      <c r="U16" s="63"/>
      <c r="V16" s="63"/>
      <c r="W16" s="63"/>
      <c r="X16" s="67"/>
      <c r="Y16" s="67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6"/>
      <c r="BA16" s="66"/>
      <c r="BB16" s="161">
        <f>H16/F16*100</f>
        <v>100</v>
      </c>
      <c r="BC16" s="161">
        <f>I16/G16*100</f>
        <v>120</v>
      </c>
      <c r="BD16" s="163"/>
      <c r="BE16" s="223">
        <f>H16/D16*100</f>
        <v>126.3157894736842</v>
      </c>
      <c r="BF16" s="223">
        <f>I16/E16*100</f>
        <v>120</v>
      </c>
    </row>
    <row r="17" spans="1:58" ht="33.75" customHeight="1">
      <c r="A17" s="226"/>
      <c r="B17" s="172"/>
      <c r="C17" s="151"/>
      <c r="D17" s="151"/>
      <c r="E17" s="151"/>
      <c r="F17" s="151"/>
      <c r="G17" s="151"/>
      <c r="H17" s="151"/>
      <c r="I17" s="151"/>
      <c r="J17" s="63"/>
      <c r="K17" s="63"/>
      <c r="L17" s="64"/>
      <c r="M17" s="64"/>
      <c r="N17" s="64"/>
      <c r="O17" s="64"/>
      <c r="P17" s="63"/>
      <c r="Q17" s="63"/>
      <c r="R17" s="63"/>
      <c r="S17" s="63"/>
      <c r="T17" s="67"/>
      <c r="U17" s="63"/>
      <c r="V17" s="63"/>
      <c r="W17" s="63"/>
      <c r="X17" s="67"/>
      <c r="Y17" s="67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6"/>
      <c r="BA17" s="66"/>
      <c r="BB17" s="162"/>
      <c r="BC17" s="162"/>
      <c r="BD17" s="164"/>
      <c r="BE17" s="224"/>
      <c r="BF17" s="224"/>
    </row>
    <row r="18" spans="1:58" ht="18.75" customHeight="1">
      <c r="A18" s="226"/>
      <c r="B18" s="175" t="s">
        <v>27</v>
      </c>
      <c r="C18" s="150" t="s">
        <v>1</v>
      </c>
      <c r="D18" s="150">
        <v>170</v>
      </c>
      <c r="E18" s="150">
        <v>255</v>
      </c>
      <c r="F18" s="150">
        <v>160</v>
      </c>
      <c r="G18" s="150">
        <v>260</v>
      </c>
      <c r="H18" s="150">
        <f>'[2]таблица по ленскому району'!G19</f>
        <v>160</v>
      </c>
      <c r="I18" s="150">
        <f>'[2]таблица по ленскому району'!H19</f>
        <v>260</v>
      </c>
      <c r="J18" s="63"/>
      <c r="K18" s="63"/>
      <c r="L18" s="64"/>
      <c r="M18" s="64"/>
      <c r="N18" s="64"/>
      <c r="O18" s="64"/>
      <c r="P18" s="63"/>
      <c r="Q18" s="63"/>
      <c r="R18" s="63"/>
      <c r="S18" s="63"/>
      <c r="T18" s="67"/>
      <c r="U18" s="63"/>
      <c r="V18" s="63"/>
      <c r="W18" s="63"/>
      <c r="X18" s="67"/>
      <c r="Y18" s="67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6"/>
      <c r="BA18" s="66"/>
      <c r="BB18" s="161">
        <f>H18/F18*100</f>
        <v>100</v>
      </c>
      <c r="BC18" s="161">
        <f>I18/G18*100</f>
        <v>100</v>
      </c>
      <c r="BD18" s="163"/>
      <c r="BE18" s="223">
        <f>H18/D18*100</f>
        <v>94.11764705882352</v>
      </c>
      <c r="BF18" s="223">
        <f>I18/E18*100</f>
        <v>101.96078431372548</v>
      </c>
    </row>
    <row r="19" spans="1:58" ht="9.75" customHeight="1">
      <c r="A19" s="226"/>
      <c r="B19" s="176"/>
      <c r="C19" s="151"/>
      <c r="D19" s="151"/>
      <c r="E19" s="151"/>
      <c r="F19" s="151"/>
      <c r="G19" s="151"/>
      <c r="H19" s="151"/>
      <c r="I19" s="151"/>
      <c r="J19" s="63"/>
      <c r="K19" s="63"/>
      <c r="L19" s="64"/>
      <c r="M19" s="64"/>
      <c r="N19" s="64"/>
      <c r="O19" s="64"/>
      <c r="P19" s="63"/>
      <c r="Q19" s="63"/>
      <c r="R19" s="63"/>
      <c r="S19" s="63"/>
      <c r="T19" s="67"/>
      <c r="U19" s="63"/>
      <c r="V19" s="63"/>
      <c r="W19" s="63"/>
      <c r="X19" s="67"/>
      <c r="Y19" s="67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6"/>
      <c r="BA19" s="66"/>
      <c r="BB19" s="162"/>
      <c r="BC19" s="162"/>
      <c r="BD19" s="164"/>
      <c r="BE19" s="224"/>
      <c r="BF19" s="224"/>
    </row>
    <row r="20" spans="1:58" ht="12.75" customHeight="1">
      <c r="A20" s="226"/>
      <c r="B20" s="175" t="s">
        <v>63</v>
      </c>
      <c r="C20" s="150" t="s">
        <v>1</v>
      </c>
      <c r="D20" s="150">
        <v>135</v>
      </c>
      <c r="E20" s="150">
        <v>230</v>
      </c>
      <c r="F20" s="150">
        <v>170</v>
      </c>
      <c r="G20" s="150">
        <v>250</v>
      </c>
      <c r="H20" s="150">
        <f>'[2]таблица по ленскому району'!G21</f>
        <v>170</v>
      </c>
      <c r="I20" s="150">
        <f>'[2]таблица по ленскому району'!H21</f>
        <v>250</v>
      </c>
      <c r="J20" s="63"/>
      <c r="K20" s="63"/>
      <c r="L20" s="64"/>
      <c r="M20" s="64"/>
      <c r="N20" s="64"/>
      <c r="O20" s="64"/>
      <c r="P20" s="63"/>
      <c r="Q20" s="63"/>
      <c r="R20" s="63"/>
      <c r="S20" s="63"/>
      <c r="T20" s="67"/>
      <c r="U20" s="63"/>
      <c r="V20" s="63"/>
      <c r="W20" s="63"/>
      <c r="X20" s="67"/>
      <c r="Y20" s="67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6"/>
      <c r="BA20" s="66"/>
      <c r="BB20" s="161">
        <f>H20/F20*100</f>
        <v>100</v>
      </c>
      <c r="BC20" s="161">
        <f>I20/G20*100</f>
        <v>100</v>
      </c>
      <c r="BD20" s="163"/>
      <c r="BE20" s="223">
        <f>H20/D20*100</f>
        <v>125.92592592592592</v>
      </c>
      <c r="BF20" s="223">
        <f>I20/E20*100</f>
        <v>108.69565217391303</v>
      </c>
    </row>
    <row r="21" spans="1:58" ht="11.25" customHeight="1">
      <c r="A21" s="226"/>
      <c r="B21" s="176"/>
      <c r="C21" s="151"/>
      <c r="D21" s="151"/>
      <c r="E21" s="151"/>
      <c r="F21" s="151"/>
      <c r="G21" s="151"/>
      <c r="H21" s="151"/>
      <c r="I21" s="151"/>
      <c r="J21" s="63"/>
      <c r="K21" s="63"/>
      <c r="L21" s="64"/>
      <c r="M21" s="64"/>
      <c r="N21" s="64"/>
      <c r="O21" s="64"/>
      <c r="P21" s="63"/>
      <c r="Q21" s="63"/>
      <c r="R21" s="63"/>
      <c r="S21" s="63"/>
      <c r="T21" s="67"/>
      <c r="U21" s="63"/>
      <c r="V21" s="63"/>
      <c r="W21" s="63"/>
      <c r="X21" s="67"/>
      <c r="Y21" s="67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6"/>
      <c r="BA21" s="66"/>
      <c r="BB21" s="162"/>
      <c r="BC21" s="162"/>
      <c r="BD21" s="164"/>
      <c r="BE21" s="224"/>
      <c r="BF21" s="224"/>
    </row>
    <row r="22" spans="1:58" ht="12.75" customHeight="1">
      <c r="A22" s="226"/>
      <c r="B22" s="175" t="s">
        <v>28</v>
      </c>
      <c r="C22" s="150" t="s">
        <v>1</v>
      </c>
      <c r="D22" s="150">
        <v>195</v>
      </c>
      <c r="E22" s="150">
        <v>330</v>
      </c>
      <c r="F22" s="150">
        <v>168</v>
      </c>
      <c r="G22" s="150">
        <v>320</v>
      </c>
      <c r="H22" s="150">
        <f>'[2]таблица по ленскому району'!G23</f>
        <v>190</v>
      </c>
      <c r="I22" s="150">
        <f>'[2]таблица по ленскому району'!H23</f>
        <v>320</v>
      </c>
      <c r="J22" s="63"/>
      <c r="K22" s="63"/>
      <c r="L22" s="64"/>
      <c r="M22" s="64"/>
      <c r="N22" s="64"/>
      <c r="O22" s="64"/>
      <c r="P22" s="63"/>
      <c r="Q22" s="63"/>
      <c r="R22" s="63"/>
      <c r="S22" s="63"/>
      <c r="T22" s="67"/>
      <c r="U22" s="63"/>
      <c r="V22" s="63"/>
      <c r="W22" s="63"/>
      <c r="X22" s="67"/>
      <c r="Y22" s="67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6"/>
      <c r="BA22" s="66"/>
      <c r="BB22" s="161">
        <f>H22/F22*100</f>
        <v>113.09523809523809</v>
      </c>
      <c r="BC22" s="161">
        <f>I22/G22*100</f>
        <v>100</v>
      </c>
      <c r="BD22" s="163"/>
      <c r="BE22" s="223">
        <f>H22/D22*100</f>
        <v>97.43589743589743</v>
      </c>
      <c r="BF22" s="223">
        <f>I22/E22*100</f>
        <v>96.96969696969697</v>
      </c>
    </row>
    <row r="23" spans="1:58" ht="18" customHeight="1">
      <c r="A23" s="227"/>
      <c r="B23" s="176"/>
      <c r="C23" s="151"/>
      <c r="D23" s="151"/>
      <c r="E23" s="151"/>
      <c r="F23" s="151"/>
      <c r="G23" s="151"/>
      <c r="H23" s="151"/>
      <c r="I23" s="151"/>
      <c r="J23" s="63"/>
      <c r="K23" s="63"/>
      <c r="L23" s="64"/>
      <c r="M23" s="64"/>
      <c r="N23" s="64"/>
      <c r="O23" s="64"/>
      <c r="P23" s="63"/>
      <c r="Q23" s="63"/>
      <c r="R23" s="63"/>
      <c r="S23" s="63"/>
      <c r="T23" s="67"/>
      <c r="U23" s="63"/>
      <c r="V23" s="63"/>
      <c r="W23" s="63"/>
      <c r="X23" s="67"/>
      <c r="Y23" s="67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6"/>
      <c r="BA23" s="66"/>
      <c r="BB23" s="162"/>
      <c r="BC23" s="162"/>
      <c r="BD23" s="164"/>
      <c r="BE23" s="224"/>
      <c r="BF23" s="224"/>
    </row>
    <row r="24" spans="1:58" ht="12.75" customHeight="1">
      <c r="A24" s="167" t="s">
        <v>8</v>
      </c>
      <c r="B24" s="171" t="s">
        <v>37</v>
      </c>
      <c r="C24" s="150" t="s">
        <v>1</v>
      </c>
      <c r="D24" s="150">
        <v>188</v>
      </c>
      <c r="E24" s="150">
        <v>520</v>
      </c>
      <c r="F24" s="150">
        <v>145</v>
      </c>
      <c r="G24" s="150">
        <v>670</v>
      </c>
      <c r="H24" s="150">
        <f>'[2]таблица по ленскому району'!G25</f>
        <v>145</v>
      </c>
      <c r="I24" s="150">
        <f>'[2]таблица по ленскому району'!H25</f>
        <v>585</v>
      </c>
      <c r="J24" s="63"/>
      <c r="K24" s="63"/>
      <c r="L24" s="64"/>
      <c r="M24" s="64"/>
      <c r="N24" s="64"/>
      <c r="O24" s="64"/>
      <c r="P24" s="63"/>
      <c r="Q24" s="63"/>
      <c r="R24" s="63"/>
      <c r="S24" s="63"/>
      <c r="T24" s="67"/>
      <c r="U24" s="63"/>
      <c r="V24" s="63"/>
      <c r="W24" s="63"/>
      <c r="X24" s="67"/>
      <c r="Y24" s="67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6"/>
      <c r="BA24" s="66"/>
      <c r="BB24" s="161">
        <f>H24/F24*100</f>
        <v>100</v>
      </c>
      <c r="BC24" s="161">
        <f>I24/G24*100</f>
        <v>87.31343283582089</v>
      </c>
      <c r="BD24" s="163"/>
      <c r="BE24" s="223">
        <f>H24/D24*100</f>
        <v>77.12765957446808</v>
      </c>
      <c r="BF24" s="223">
        <f>I24/E24*100</f>
        <v>112.5</v>
      </c>
    </row>
    <row r="25" spans="1:58" ht="24" customHeight="1">
      <c r="A25" s="168"/>
      <c r="B25" s="172"/>
      <c r="C25" s="151"/>
      <c r="D25" s="151"/>
      <c r="E25" s="151"/>
      <c r="F25" s="151"/>
      <c r="G25" s="151"/>
      <c r="H25" s="151"/>
      <c r="I25" s="151"/>
      <c r="J25" s="63"/>
      <c r="K25" s="63"/>
      <c r="L25" s="64"/>
      <c r="M25" s="64"/>
      <c r="N25" s="64"/>
      <c r="O25" s="64"/>
      <c r="P25" s="63"/>
      <c r="Q25" s="63"/>
      <c r="R25" s="63"/>
      <c r="S25" s="63"/>
      <c r="T25" s="67"/>
      <c r="U25" s="63"/>
      <c r="V25" s="63"/>
      <c r="W25" s="63"/>
      <c r="X25" s="67"/>
      <c r="Y25" s="67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6"/>
      <c r="BA25" s="66"/>
      <c r="BB25" s="162"/>
      <c r="BC25" s="162"/>
      <c r="BD25" s="164"/>
      <c r="BE25" s="224"/>
      <c r="BF25" s="224"/>
    </row>
    <row r="26" spans="1:58" ht="12.75" customHeight="1">
      <c r="A26" s="167" t="s">
        <v>9</v>
      </c>
      <c r="B26" s="171" t="s">
        <v>38</v>
      </c>
      <c r="C26" s="150" t="s">
        <v>7</v>
      </c>
      <c r="D26" s="150">
        <v>81</v>
      </c>
      <c r="E26" s="150">
        <v>155</v>
      </c>
      <c r="F26" s="150">
        <v>83</v>
      </c>
      <c r="G26" s="150">
        <v>145</v>
      </c>
      <c r="H26" s="150">
        <f>'[2]таблица по ленскому району'!G27</f>
        <v>83</v>
      </c>
      <c r="I26" s="150">
        <f>'[2]таблица по ленскому району'!H27</f>
        <v>145</v>
      </c>
      <c r="J26" s="63"/>
      <c r="K26" s="63"/>
      <c r="L26" s="64"/>
      <c r="M26" s="64"/>
      <c r="N26" s="64"/>
      <c r="O26" s="64"/>
      <c r="P26" s="63"/>
      <c r="Q26" s="63"/>
      <c r="R26" s="63"/>
      <c r="S26" s="63"/>
      <c r="T26" s="67"/>
      <c r="U26" s="63"/>
      <c r="V26" s="63"/>
      <c r="W26" s="63"/>
      <c r="X26" s="67"/>
      <c r="Y26" s="67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6"/>
      <c r="BA26" s="66"/>
      <c r="BB26" s="161">
        <f>H26/F26*100</f>
        <v>100</v>
      </c>
      <c r="BC26" s="161">
        <f>I26/G26*100</f>
        <v>100</v>
      </c>
      <c r="BD26" s="165"/>
      <c r="BE26" s="223">
        <f>H26/D26*100</f>
        <v>102.46913580246914</v>
      </c>
      <c r="BF26" s="223">
        <f>I26/E26*100</f>
        <v>93.54838709677419</v>
      </c>
    </row>
    <row r="27" spans="1:58" ht="22.5" customHeight="1">
      <c r="A27" s="168"/>
      <c r="B27" s="172"/>
      <c r="C27" s="151"/>
      <c r="D27" s="151"/>
      <c r="E27" s="151"/>
      <c r="F27" s="151"/>
      <c r="G27" s="151"/>
      <c r="H27" s="151"/>
      <c r="I27" s="151"/>
      <c r="J27" s="63"/>
      <c r="K27" s="63"/>
      <c r="L27" s="64"/>
      <c r="M27" s="64"/>
      <c r="N27" s="64"/>
      <c r="O27" s="64"/>
      <c r="P27" s="63"/>
      <c r="Q27" s="63"/>
      <c r="R27" s="63"/>
      <c r="S27" s="63"/>
      <c r="T27" s="68"/>
      <c r="U27" s="63"/>
      <c r="V27" s="63"/>
      <c r="W27" s="68"/>
      <c r="X27" s="68"/>
      <c r="Y27" s="68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6"/>
      <c r="BA27" s="66"/>
      <c r="BB27" s="162"/>
      <c r="BC27" s="162"/>
      <c r="BD27" s="166"/>
      <c r="BE27" s="224"/>
      <c r="BF27" s="224"/>
    </row>
    <row r="28" spans="1:58" ht="12.75" customHeight="1">
      <c r="A28" s="167" t="s">
        <v>10</v>
      </c>
      <c r="B28" s="171" t="s">
        <v>89</v>
      </c>
      <c r="C28" s="150" t="s">
        <v>7</v>
      </c>
      <c r="D28" s="150">
        <v>53</v>
      </c>
      <c r="E28" s="150">
        <v>120</v>
      </c>
      <c r="F28" s="150">
        <v>51</v>
      </c>
      <c r="G28" s="150">
        <v>122</v>
      </c>
      <c r="H28" s="150">
        <f>'[2]таблица по ленскому району'!G29</f>
        <v>51</v>
      </c>
      <c r="I28" s="150">
        <f>'[2]таблица по ленскому району'!H29</f>
        <v>120</v>
      </c>
      <c r="J28" s="63"/>
      <c r="K28" s="63"/>
      <c r="L28" s="64"/>
      <c r="M28" s="64"/>
      <c r="N28" s="64"/>
      <c r="O28" s="64"/>
      <c r="P28" s="63"/>
      <c r="Q28" s="63"/>
      <c r="R28" s="63"/>
      <c r="S28" s="63"/>
      <c r="T28" s="67"/>
      <c r="U28" s="63"/>
      <c r="V28" s="63"/>
      <c r="W28" s="63"/>
      <c r="X28" s="67"/>
      <c r="Y28" s="67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6"/>
      <c r="BA28" s="66"/>
      <c r="BB28" s="161">
        <f>H28/F28*100</f>
        <v>100</v>
      </c>
      <c r="BC28" s="161">
        <f>I28/G28*100</f>
        <v>98.36065573770492</v>
      </c>
      <c r="BD28" s="165"/>
      <c r="BE28" s="223">
        <f>H28/D28*100</f>
        <v>96.22641509433963</v>
      </c>
      <c r="BF28" s="223">
        <f>I28/E28*100</f>
        <v>100</v>
      </c>
    </row>
    <row r="29" spans="1:58" ht="27.75" customHeight="1">
      <c r="A29" s="168"/>
      <c r="B29" s="172"/>
      <c r="C29" s="151"/>
      <c r="D29" s="151"/>
      <c r="E29" s="151"/>
      <c r="F29" s="151"/>
      <c r="G29" s="151"/>
      <c r="H29" s="151"/>
      <c r="I29" s="151"/>
      <c r="J29" s="63"/>
      <c r="K29" s="63"/>
      <c r="L29" s="64"/>
      <c r="M29" s="64"/>
      <c r="N29" s="64"/>
      <c r="O29" s="64"/>
      <c r="P29" s="63"/>
      <c r="Q29" s="63"/>
      <c r="R29" s="63"/>
      <c r="S29" s="63"/>
      <c r="T29" s="67"/>
      <c r="U29" s="63"/>
      <c r="V29" s="63"/>
      <c r="W29" s="63"/>
      <c r="X29" s="67"/>
      <c r="Y29" s="67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6"/>
      <c r="BA29" s="66"/>
      <c r="BB29" s="162"/>
      <c r="BC29" s="162"/>
      <c r="BD29" s="166"/>
      <c r="BE29" s="224"/>
      <c r="BF29" s="224"/>
    </row>
    <row r="30" spans="1:58" ht="12.75" customHeight="1">
      <c r="A30" s="167" t="s">
        <v>11</v>
      </c>
      <c r="B30" s="171" t="s">
        <v>175</v>
      </c>
      <c r="C30" s="150" t="s">
        <v>20</v>
      </c>
      <c r="D30" s="150">
        <v>60</v>
      </c>
      <c r="E30" s="150">
        <v>120</v>
      </c>
      <c r="F30" s="150">
        <v>60</v>
      </c>
      <c r="G30" s="150">
        <v>100</v>
      </c>
      <c r="H30" s="150">
        <f>'[2]таблица по ленскому району'!G31</f>
        <v>70</v>
      </c>
      <c r="I30" s="150">
        <f>'[2]таблица по ленскому району'!H31</f>
        <v>110</v>
      </c>
      <c r="J30" s="63"/>
      <c r="K30" s="63"/>
      <c r="L30" s="64"/>
      <c r="M30" s="64"/>
      <c r="N30" s="64"/>
      <c r="O30" s="64"/>
      <c r="P30" s="63"/>
      <c r="Q30" s="63"/>
      <c r="R30" s="63"/>
      <c r="S30" s="63"/>
      <c r="T30" s="67"/>
      <c r="U30" s="63"/>
      <c r="V30" s="63"/>
      <c r="W30" s="63"/>
      <c r="X30" s="67"/>
      <c r="Y30" s="67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6"/>
      <c r="BA30" s="66"/>
      <c r="BB30" s="161">
        <f>H30/F30*100</f>
        <v>116.66666666666667</v>
      </c>
      <c r="BC30" s="161">
        <f>I30/G30*100</f>
        <v>110.00000000000001</v>
      </c>
      <c r="BD30" s="159"/>
      <c r="BE30" s="223">
        <f>H30/D30*100</f>
        <v>116.66666666666667</v>
      </c>
      <c r="BF30" s="223">
        <f>I30/E30*100</f>
        <v>91.66666666666666</v>
      </c>
    </row>
    <row r="31" spans="1:58" ht="27" customHeight="1">
      <c r="A31" s="168"/>
      <c r="B31" s="172"/>
      <c r="C31" s="151"/>
      <c r="D31" s="151"/>
      <c r="E31" s="151"/>
      <c r="F31" s="151"/>
      <c r="G31" s="151"/>
      <c r="H31" s="151"/>
      <c r="I31" s="151"/>
      <c r="J31" s="63"/>
      <c r="K31" s="63"/>
      <c r="L31" s="64"/>
      <c r="M31" s="64"/>
      <c r="N31" s="64"/>
      <c r="O31" s="64"/>
      <c r="P31" s="63"/>
      <c r="Q31" s="63"/>
      <c r="R31" s="63"/>
      <c r="S31" s="63"/>
      <c r="T31" s="67"/>
      <c r="U31" s="63"/>
      <c r="V31" s="63"/>
      <c r="W31" s="63"/>
      <c r="X31" s="68"/>
      <c r="Y31" s="68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6"/>
      <c r="BA31" s="66"/>
      <c r="BB31" s="162"/>
      <c r="BC31" s="162"/>
      <c r="BD31" s="160"/>
      <c r="BE31" s="224"/>
      <c r="BF31" s="224"/>
    </row>
    <row r="32" spans="1:58" ht="12.75" customHeight="1">
      <c r="A32" s="167" t="s">
        <v>12</v>
      </c>
      <c r="B32" s="171" t="s">
        <v>5</v>
      </c>
      <c r="C32" s="150" t="s">
        <v>40</v>
      </c>
      <c r="D32" s="150">
        <v>57</v>
      </c>
      <c r="E32" s="150">
        <v>87</v>
      </c>
      <c r="F32" s="150">
        <v>49</v>
      </c>
      <c r="G32" s="150">
        <v>90</v>
      </c>
      <c r="H32" s="150">
        <f>'[2]таблица по ленскому району'!G33</f>
        <v>39.9</v>
      </c>
      <c r="I32" s="150">
        <f>'[2]таблица по ленскому району'!H33</f>
        <v>90</v>
      </c>
      <c r="J32" s="63"/>
      <c r="K32" s="63"/>
      <c r="L32" s="64"/>
      <c r="M32" s="64"/>
      <c r="N32" s="64"/>
      <c r="O32" s="64"/>
      <c r="P32" s="63"/>
      <c r="Q32" s="63"/>
      <c r="R32" s="63"/>
      <c r="S32" s="63"/>
      <c r="T32" s="67"/>
      <c r="U32" s="63"/>
      <c r="V32" s="63"/>
      <c r="W32" s="63"/>
      <c r="X32" s="67"/>
      <c r="Y32" s="67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6"/>
      <c r="BA32" s="66"/>
      <c r="BB32" s="161">
        <f>H32/F32*100</f>
        <v>81.42857142857143</v>
      </c>
      <c r="BC32" s="161">
        <f>I32/G32*100</f>
        <v>100</v>
      </c>
      <c r="BD32" s="159"/>
      <c r="BE32" s="223">
        <f>H32/D32*100</f>
        <v>70</v>
      </c>
      <c r="BF32" s="223">
        <f>I32/E32*100</f>
        <v>103.44827586206897</v>
      </c>
    </row>
    <row r="33" spans="1:58" ht="24.75" customHeight="1">
      <c r="A33" s="168"/>
      <c r="B33" s="172"/>
      <c r="C33" s="151"/>
      <c r="D33" s="151"/>
      <c r="E33" s="151"/>
      <c r="F33" s="151"/>
      <c r="G33" s="151"/>
      <c r="H33" s="151"/>
      <c r="I33" s="151"/>
      <c r="J33" s="63"/>
      <c r="K33" s="63"/>
      <c r="L33" s="64"/>
      <c r="M33" s="64"/>
      <c r="N33" s="64"/>
      <c r="O33" s="64"/>
      <c r="P33" s="63"/>
      <c r="Q33" s="63"/>
      <c r="R33" s="63"/>
      <c r="S33" s="63"/>
      <c r="T33" s="67"/>
      <c r="U33" s="63"/>
      <c r="V33" s="63"/>
      <c r="W33" s="63"/>
      <c r="X33" s="67"/>
      <c r="Y33" s="67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6"/>
      <c r="BA33" s="66"/>
      <c r="BB33" s="162"/>
      <c r="BC33" s="162"/>
      <c r="BD33" s="160"/>
      <c r="BE33" s="224"/>
      <c r="BF33" s="224"/>
    </row>
    <row r="34" spans="1:58" ht="12.75" customHeight="1">
      <c r="A34" s="167" t="s">
        <v>13</v>
      </c>
      <c r="B34" s="171" t="s">
        <v>41</v>
      </c>
      <c r="C34" s="150" t="s">
        <v>1</v>
      </c>
      <c r="D34" s="150">
        <v>24</v>
      </c>
      <c r="E34" s="150">
        <v>44</v>
      </c>
      <c r="F34" s="150">
        <v>24</v>
      </c>
      <c r="G34" s="150">
        <v>50</v>
      </c>
      <c r="H34" s="150">
        <f>'[2]таблица по ленскому району'!G35</f>
        <v>24</v>
      </c>
      <c r="I34" s="150">
        <f>'[2]таблица по ленскому району'!H35</f>
        <v>50</v>
      </c>
      <c r="J34" s="63"/>
      <c r="K34" s="63"/>
      <c r="L34" s="64"/>
      <c r="M34" s="64"/>
      <c r="N34" s="64"/>
      <c r="O34" s="64"/>
      <c r="P34" s="63"/>
      <c r="Q34" s="63"/>
      <c r="R34" s="63"/>
      <c r="S34" s="63"/>
      <c r="T34" s="67"/>
      <c r="U34" s="63"/>
      <c r="V34" s="63"/>
      <c r="W34" s="63"/>
      <c r="X34" s="67"/>
      <c r="Y34" s="67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6"/>
      <c r="BA34" s="66"/>
      <c r="BB34" s="161">
        <f>H34/F34*100</f>
        <v>100</v>
      </c>
      <c r="BC34" s="161">
        <f>I34/G34*100</f>
        <v>100</v>
      </c>
      <c r="BD34" s="159"/>
      <c r="BE34" s="223">
        <f>H34/D34*100</f>
        <v>100</v>
      </c>
      <c r="BF34" s="223">
        <f>I34/E34*100</f>
        <v>113.63636363636364</v>
      </c>
    </row>
    <row r="35" spans="1:58" ht="11.25" customHeight="1">
      <c r="A35" s="168"/>
      <c r="B35" s="172"/>
      <c r="C35" s="151"/>
      <c r="D35" s="151"/>
      <c r="E35" s="151"/>
      <c r="F35" s="151"/>
      <c r="G35" s="151"/>
      <c r="H35" s="151"/>
      <c r="I35" s="151"/>
      <c r="J35" s="63"/>
      <c r="K35" s="63"/>
      <c r="L35" s="64"/>
      <c r="M35" s="64"/>
      <c r="N35" s="64"/>
      <c r="O35" s="64"/>
      <c r="P35" s="63"/>
      <c r="Q35" s="63"/>
      <c r="R35" s="63"/>
      <c r="S35" s="63"/>
      <c r="T35" s="67"/>
      <c r="U35" s="63"/>
      <c r="V35" s="63"/>
      <c r="W35" s="63"/>
      <c r="X35" s="67"/>
      <c r="Y35" s="67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6"/>
      <c r="BA35" s="66"/>
      <c r="BB35" s="162"/>
      <c r="BC35" s="162"/>
      <c r="BD35" s="160"/>
      <c r="BE35" s="224"/>
      <c r="BF35" s="224"/>
    </row>
    <row r="36" spans="1:58" ht="12.75" customHeight="1">
      <c r="A36" s="167" t="s">
        <v>14</v>
      </c>
      <c r="B36" s="171" t="s">
        <v>42</v>
      </c>
      <c r="C36" s="150" t="s">
        <v>1</v>
      </c>
      <c r="D36" s="150">
        <v>340</v>
      </c>
      <c r="E36" s="150">
        <v>1400</v>
      </c>
      <c r="F36" s="150">
        <v>304</v>
      </c>
      <c r="G36" s="150">
        <v>1000</v>
      </c>
      <c r="H36" s="150">
        <f>'[2]таблица по ленскому району'!G37</f>
        <v>304</v>
      </c>
      <c r="I36" s="150">
        <f>'[2]таблица по ленскому району'!H37</f>
        <v>1000</v>
      </c>
      <c r="J36" s="63"/>
      <c r="K36" s="63"/>
      <c r="L36" s="64"/>
      <c r="M36" s="64"/>
      <c r="N36" s="64"/>
      <c r="O36" s="64"/>
      <c r="P36" s="63"/>
      <c r="Q36" s="63"/>
      <c r="R36" s="63"/>
      <c r="S36" s="63"/>
      <c r="T36" s="67"/>
      <c r="U36" s="63"/>
      <c r="V36" s="63"/>
      <c r="W36" s="63"/>
      <c r="X36" s="67"/>
      <c r="Y36" s="67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6"/>
      <c r="BA36" s="66"/>
      <c r="BB36" s="161">
        <f>H36/F36*100</f>
        <v>100</v>
      </c>
      <c r="BC36" s="161">
        <f>I36/G36*100</f>
        <v>100</v>
      </c>
      <c r="BD36" s="163"/>
      <c r="BE36" s="223">
        <f>H36/D36*100</f>
        <v>89.41176470588236</v>
      </c>
      <c r="BF36" s="223">
        <f>I36/E36*100</f>
        <v>71.42857142857143</v>
      </c>
    </row>
    <row r="37" spans="1:58" ht="17.25" customHeight="1">
      <c r="A37" s="168"/>
      <c r="B37" s="172"/>
      <c r="C37" s="151"/>
      <c r="D37" s="151"/>
      <c r="E37" s="151"/>
      <c r="F37" s="151"/>
      <c r="G37" s="151"/>
      <c r="H37" s="151"/>
      <c r="I37" s="151"/>
      <c r="J37" s="63"/>
      <c r="K37" s="63"/>
      <c r="L37" s="64"/>
      <c r="M37" s="64"/>
      <c r="N37" s="64"/>
      <c r="O37" s="64"/>
      <c r="P37" s="63"/>
      <c r="Q37" s="63"/>
      <c r="R37" s="63"/>
      <c r="S37" s="63"/>
      <c r="T37" s="67"/>
      <c r="U37" s="63"/>
      <c r="V37" s="63"/>
      <c r="W37" s="63"/>
      <c r="X37" s="67"/>
      <c r="Y37" s="67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6"/>
      <c r="BA37" s="66"/>
      <c r="BB37" s="162"/>
      <c r="BC37" s="162"/>
      <c r="BD37" s="164"/>
      <c r="BE37" s="224"/>
      <c r="BF37" s="224"/>
    </row>
    <row r="38" spans="1:58" ht="12.75" customHeight="1">
      <c r="A38" s="167" t="s">
        <v>15</v>
      </c>
      <c r="B38" s="171" t="s">
        <v>43</v>
      </c>
      <c r="C38" s="150" t="s">
        <v>1</v>
      </c>
      <c r="D38" s="150">
        <v>32</v>
      </c>
      <c r="E38" s="150">
        <v>77</v>
      </c>
      <c r="F38" s="150">
        <v>37</v>
      </c>
      <c r="G38" s="150">
        <v>66</v>
      </c>
      <c r="H38" s="150">
        <f>'[2]таблица по ленскому району'!G39</f>
        <v>37</v>
      </c>
      <c r="I38" s="150">
        <f>'[2]таблица по ленскому району'!H39</f>
        <v>66</v>
      </c>
      <c r="J38" s="63"/>
      <c r="K38" s="63"/>
      <c r="L38" s="64"/>
      <c r="M38" s="64"/>
      <c r="N38" s="64"/>
      <c r="O38" s="64"/>
      <c r="P38" s="63"/>
      <c r="Q38" s="63"/>
      <c r="R38" s="63"/>
      <c r="S38" s="63"/>
      <c r="T38" s="67"/>
      <c r="U38" s="63"/>
      <c r="V38" s="63"/>
      <c r="W38" s="63"/>
      <c r="X38" s="67"/>
      <c r="Y38" s="67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6"/>
      <c r="BA38" s="66"/>
      <c r="BB38" s="161">
        <f>H38/F38*100</f>
        <v>100</v>
      </c>
      <c r="BC38" s="161">
        <f>I38/G38*100</f>
        <v>100</v>
      </c>
      <c r="BD38" s="159"/>
      <c r="BE38" s="223">
        <f>H38/D38*100</f>
        <v>115.625</v>
      </c>
      <c r="BF38" s="223">
        <f>I38/E38*100</f>
        <v>85.71428571428571</v>
      </c>
    </row>
    <row r="39" spans="1:58" ht="16.5" customHeight="1">
      <c r="A39" s="168"/>
      <c r="B39" s="172"/>
      <c r="C39" s="151"/>
      <c r="D39" s="151"/>
      <c r="E39" s="151"/>
      <c r="F39" s="151"/>
      <c r="G39" s="151"/>
      <c r="H39" s="151"/>
      <c r="I39" s="151"/>
      <c r="J39" s="63"/>
      <c r="K39" s="63"/>
      <c r="L39" s="64"/>
      <c r="M39" s="64"/>
      <c r="N39" s="64"/>
      <c r="O39" s="64"/>
      <c r="P39" s="63"/>
      <c r="Q39" s="63"/>
      <c r="R39" s="63"/>
      <c r="S39" s="63"/>
      <c r="T39" s="67"/>
      <c r="U39" s="63"/>
      <c r="V39" s="63"/>
      <c r="W39" s="63"/>
      <c r="X39" s="67"/>
      <c r="Y39" s="67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6"/>
      <c r="BA39" s="66"/>
      <c r="BB39" s="162"/>
      <c r="BC39" s="162"/>
      <c r="BD39" s="160"/>
      <c r="BE39" s="224"/>
      <c r="BF39" s="224"/>
    </row>
    <row r="40" spans="1:60" s="74" customFormat="1" ht="12.75" customHeight="1">
      <c r="A40" s="167" t="s">
        <v>16</v>
      </c>
      <c r="B40" s="173" t="s">
        <v>44</v>
      </c>
      <c r="C40" s="150" t="s">
        <v>1</v>
      </c>
      <c r="D40" s="148">
        <v>42.86</v>
      </c>
      <c r="E40" s="148">
        <v>58.25</v>
      </c>
      <c r="F40" s="148">
        <v>42.86</v>
      </c>
      <c r="G40" s="148">
        <v>58.25</v>
      </c>
      <c r="H40" s="148">
        <v>42.86</v>
      </c>
      <c r="I40" s="148">
        <v>58.25</v>
      </c>
      <c r="J40" s="69"/>
      <c r="K40" s="69"/>
      <c r="L40" s="70"/>
      <c r="M40" s="70"/>
      <c r="N40" s="70"/>
      <c r="O40" s="70"/>
      <c r="P40" s="69"/>
      <c r="Q40" s="69"/>
      <c r="R40" s="69"/>
      <c r="S40" s="69"/>
      <c r="T40" s="71"/>
      <c r="U40" s="69"/>
      <c r="V40" s="69"/>
      <c r="W40" s="69"/>
      <c r="X40" s="71"/>
      <c r="Y40" s="71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3"/>
      <c r="BA40" s="73"/>
      <c r="BB40" s="161">
        <f>H40/F40*100</f>
        <v>100</v>
      </c>
      <c r="BC40" s="161">
        <f>I41/G41*100</f>
        <v>100</v>
      </c>
      <c r="BD40" s="159"/>
      <c r="BE40" s="223">
        <f>H40/D40*100</f>
        <v>100</v>
      </c>
      <c r="BF40" s="223">
        <f>I41/E41*100</f>
        <v>100</v>
      </c>
      <c r="BG40" s="240"/>
      <c r="BH40" s="240"/>
    </row>
    <row r="41" spans="1:60" s="74" customFormat="1" ht="33" customHeight="1">
      <c r="A41" s="168"/>
      <c r="B41" s="174"/>
      <c r="C41" s="151"/>
      <c r="D41" s="149"/>
      <c r="E41" s="149">
        <v>58.25</v>
      </c>
      <c r="F41" s="149"/>
      <c r="G41" s="149">
        <v>58.25</v>
      </c>
      <c r="H41" s="149"/>
      <c r="I41" s="149">
        <v>58.25</v>
      </c>
      <c r="J41" s="69"/>
      <c r="K41" s="69"/>
      <c r="L41" s="70"/>
      <c r="M41" s="70"/>
      <c r="N41" s="70"/>
      <c r="O41" s="70"/>
      <c r="P41" s="69"/>
      <c r="Q41" s="69"/>
      <c r="R41" s="69"/>
      <c r="S41" s="69"/>
      <c r="T41" s="75"/>
      <c r="U41" s="69"/>
      <c r="V41" s="69"/>
      <c r="W41" s="69"/>
      <c r="X41" s="75"/>
      <c r="Y41" s="75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6"/>
      <c r="BA41" s="76"/>
      <c r="BB41" s="162"/>
      <c r="BC41" s="162"/>
      <c r="BD41" s="160"/>
      <c r="BE41" s="224"/>
      <c r="BF41" s="224"/>
      <c r="BG41" s="240"/>
      <c r="BH41" s="240"/>
    </row>
    <row r="42" spans="1:60" s="74" customFormat="1" ht="4.5" customHeight="1" hidden="1">
      <c r="A42" s="167" t="s">
        <v>17</v>
      </c>
      <c r="B42" s="173" t="s">
        <v>125</v>
      </c>
      <c r="C42" s="150" t="s">
        <v>1</v>
      </c>
      <c r="D42" s="79"/>
      <c r="E42" s="79"/>
      <c r="F42" s="80">
        <f>H42</f>
        <v>0</v>
      </c>
      <c r="G42" s="80"/>
      <c r="H42" s="79"/>
      <c r="I42" s="79"/>
      <c r="J42" s="69"/>
      <c r="K42" s="69"/>
      <c r="L42" s="70"/>
      <c r="M42" s="70"/>
      <c r="N42" s="70"/>
      <c r="O42" s="70"/>
      <c r="P42" s="69"/>
      <c r="Q42" s="69"/>
      <c r="R42" s="69"/>
      <c r="S42" s="69"/>
      <c r="T42" s="71"/>
      <c r="U42" s="69"/>
      <c r="V42" s="69"/>
      <c r="W42" s="69"/>
      <c r="X42" s="71"/>
      <c r="Y42" s="71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3"/>
      <c r="BA42" s="73"/>
      <c r="BB42" s="161">
        <f>H43/F43*100</f>
        <v>100</v>
      </c>
      <c r="BC42" s="161">
        <f>I43/G43*100</f>
        <v>100</v>
      </c>
      <c r="BD42" s="159"/>
      <c r="BE42" s="223">
        <f>H43/D43*100</f>
        <v>100</v>
      </c>
      <c r="BF42" s="223">
        <f>I43/E43*100</f>
        <v>100</v>
      </c>
      <c r="BG42" s="240"/>
      <c r="BH42" s="240"/>
    </row>
    <row r="43" spans="1:60" s="74" customFormat="1" ht="35.25" customHeight="1">
      <c r="A43" s="168"/>
      <c r="B43" s="174"/>
      <c r="C43" s="151"/>
      <c r="D43" s="81">
        <v>42.86</v>
      </c>
      <c r="E43" s="81">
        <v>65.71</v>
      </c>
      <c r="F43" s="81">
        <v>42.86</v>
      </c>
      <c r="G43" s="81">
        <v>65.71</v>
      </c>
      <c r="H43" s="81">
        <v>42.86</v>
      </c>
      <c r="I43" s="81">
        <v>65.71</v>
      </c>
      <c r="J43" s="69"/>
      <c r="K43" s="69"/>
      <c r="L43" s="70"/>
      <c r="M43" s="70"/>
      <c r="N43" s="70"/>
      <c r="O43" s="70"/>
      <c r="P43" s="69"/>
      <c r="Q43" s="69"/>
      <c r="R43" s="69"/>
      <c r="S43" s="69"/>
      <c r="T43" s="75"/>
      <c r="U43" s="69"/>
      <c r="V43" s="69"/>
      <c r="W43" s="69"/>
      <c r="X43" s="75"/>
      <c r="Y43" s="75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6"/>
      <c r="BA43" s="76"/>
      <c r="BB43" s="162"/>
      <c r="BC43" s="162"/>
      <c r="BD43" s="160"/>
      <c r="BE43" s="224"/>
      <c r="BF43" s="224"/>
      <c r="BG43" s="240"/>
      <c r="BH43" s="240"/>
    </row>
    <row r="44" spans="1:58" ht="7.5" customHeight="1">
      <c r="A44" s="167" t="s">
        <v>18</v>
      </c>
      <c r="B44" s="169" t="s">
        <v>45</v>
      </c>
      <c r="C44" s="150" t="s">
        <v>1</v>
      </c>
      <c r="D44" s="152">
        <v>50</v>
      </c>
      <c r="E44" s="152">
        <v>103</v>
      </c>
      <c r="F44" s="150">
        <v>50</v>
      </c>
      <c r="G44" s="150">
        <v>106.25</v>
      </c>
      <c r="H44" s="152">
        <f>'[2]таблица по ленскому району'!G43</f>
        <v>50</v>
      </c>
      <c r="I44" s="152">
        <f>'[2]таблица по ленскому району'!H43</f>
        <v>106.25</v>
      </c>
      <c r="J44" s="63"/>
      <c r="K44" s="63"/>
      <c r="L44" s="64"/>
      <c r="M44" s="64"/>
      <c r="N44" s="64"/>
      <c r="O44" s="64"/>
      <c r="P44" s="63"/>
      <c r="Q44" s="63"/>
      <c r="R44" s="63"/>
      <c r="S44" s="63"/>
      <c r="T44" s="67"/>
      <c r="U44" s="63"/>
      <c r="V44" s="63"/>
      <c r="W44" s="63"/>
      <c r="X44" s="67"/>
      <c r="Y44" s="67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6"/>
      <c r="BA44" s="66"/>
      <c r="BB44" s="161">
        <f>H44/F44*100</f>
        <v>100</v>
      </c>
      <c r="BC44" s="161">
        <f>I44/G44*100</f>
        <v>100</v>
      </c>
      <c r="BD44" s="163"/>
      <c r="BE44" s="223">
        <f>H44/D44*100</f>
        <v>100</v>
      </c>
      <c r="BF44" s="223">
        <f>I44/E44*100</f>
        <v>103.15533980582525</v>
      </c>
    </row>
    <row r="45" spans="1:58" ht="28.5" customHeight="1">
      <c r="A45" s="168"/>
      <c r="B45" s="170"/>
      <c r="C45" s="151"/>
      <c r="D45" s="152"/>
      <c r="E45" s="152"/>
      <c r="F45" s="151"/>
      <c r="G45" s="151"/>
      <c r="H45" s="152"/>
      <c r="I45" s="152"/>
      <c r="J45" s="63"/>
      <c r="K45" s="63"/>
      <c r="L45" s="64"/>
      <c r="M45" s="64"/>
      <c r="N45" s="64"/>
      <c r="O45" s="64"/>
      <c r="P45" s="63"/>
      <c r="Q45" s="63"/>
      <c r="R45" s="63"/>
      <c r="S45" s="63"/>
      <c r="T45" s="68"/>
      <c r="U45" s="68"/>
      <c r="V45" s="63"/>
      <c r="W45" s="63"/>
      <c r="X45" s="67"/>
      <c r="Y45" s="67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6"/>
      <c r="BA45" s="66"/>
      <c r="BB45" s="162"/>
      <c r="BC45" s="162"/>
      <c r="BD45" s="164"/>
      <c r="BE45" s="224"/>
      <c r="BF45" s="224"/>
    </row>
    <row r="46" spans="1:58" ht="12.75" customHeight="1">
      <c r="A46" s="167" t="s">
        <v>19</v>
      </c>
      <c r="B46" s="169" t="s">
        <v>46</v>
      </c>
      <c r="C46" s="150" t="s">
        <v>1</v>
      </c>
      <c r="D46" s="150">
        <v>45</v>
      </c>
      <c r="E46" s="150">
        <v>75</v>
      </c>
      <c r="F46" s="150">
        <v>55</v>
      </c>
      <c r="G46" s="150">
        <v>122.5</v>
      </c>
      <c r="H46" s="150">
        <f>'[2]таблица по ленскому району'!G45</f>
        <v>49</v>
      </c>
      <c r="I46" s="150">
        <f>'[2]таблица по ленскому району'!H45</f>
        <v>122.5</v>
      </c>
      <c r="J46" s="63"/>
      <c r="K46" s="63"/>
      <c r="L46" s="64"/>
      <c r="M46" s="64"/>
      <c r="N46" s="64"/>
      <c r="O46" s="64"/>
      <c r="P46" s="63"/>
      <c r="Q46" s="63"/>
      <c r="R46" s="63"/>
      <c r="S46" s="63"/>
      <c r="T46" s="67"/>
      <c r="U46" s="63"/>
      <c r="V46" s="63"/>
      <c r="W46" s="63"/>
      <c r="X46" s="67"/>
      <c r="Y46" s="67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6"/>
      <c r="BA46" s="66"/>
      <c r="BB46" s="161">
        <f>H46/F46*100</f>
        <v>89.0909090909091</v>
      </c>
      <c r="BC46" s="161">
        <f>I46/G46*100</f>
        <v>100</v>
      </c>
      <c r="BD46" s="163"/>
      <c r="BE46" s="223">
        <f>H46/D46*100</f>
        <v>108.88888888888889</v>
      </c>
      <c r="BF46" s="223">
        <f>I46/E46*100</f>
        <v>163.33333333333334</v>
      </c>
    </row>
    <row r="47" spans="1:58" ht="30.75" customHeight="1">
      <c r="A47" s="168"/>
      <c r="B47" s="170"/>
      <c r="C47" s="151"/>
      <c r="D47" s="151"/>
      <c r="E47" s="151"/>
      <c r="F47" s="151"/>
      <c r="G47" s="151"/>
      <c r="H47" s="151"/>
      <c r="I47" s="151"/>
      <c r="J47" s="63"/>
      <c r="K47" s="63"/>
      <c r="L47" s="64"/>
      <c r="M47" s="64"/>
      <c r="N47" s="64"/>
      <c r="O47" s="64"/>
      <c r="P47" s="63"/>
      <c r="Q47" s="63"/>
      <c r="R47" s="63"/>
      <c r="S47" s="63"/>
      <c r="T47" s="68"/>
      <c r="U47" s="68"/>
      <c r="V47" s="63"/>
      <c r="W47" s="63"/>
      <c r="X47" s="68"/>
      <c r="Y47" s="68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6"/>
      <c r="BA47" s="66"/>
      <c r="BB47" s="162"/>
      <c r="BC47" s="162"/>
      <c r="BD47" s="164"/>
      <c r="BE47" s="224"/>
      <c r="BF47" s="224"/>
    </row>
    <row r="48" spans="1:58" ht="12.75" customHeight="1">
      <c r="A48" s="167" t="s">
        <v>21</v>
      </c>
      <c r="B48" s="169" t="s">
        <v>47</v>
      </c>
      <c r="C48" s="150" t="s">
        <v>1</v>
      </c>
      <c r="D48" s="150">
        <v>33</v>
      </c>
      <c r="E48" s="150">
        <v>120</v>
      </c>
      <c r="F48" s="150">
        <v>45</v>
      </c>
      <c r="G48" s="150">
        <v>107.14</v>
      </c>
      <c r="H48" s="150">
        <f>'[2]таблица по ленскому району'!G47</f>
        <v>45</v>
      </c>
      <c r="I48" s="150">
        <f>'[2]таблица по ленскому району'!H47</f>
        <v>107.14</v>
      </c>
      <c r="J48" s="63"/>
      <c r="K48" s="63"/>
      <c r="L48" s="64"/>
      <c r="M48" s="64"/>
      <c r="N48" s="64"/>
      <c r="O48" s="64"/>
      <c r="P48" s="63"/>
      <c r="Q48" s="63"/>
      <c r="R48" s="63"/>
      <c r="S48" s="63"/>
      <c r="T48" s="67"/>
      <c r="U48" s="63"/>
      <c r="V48" s="63"/>
      <c r="W48" s="63"/>
      <c r="X48" s="67"/>
      <c r="Y48" s="67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6"/>
      <c r="BA48" s="66"/>
      <c r="BB48" s="161">
        <f>H48/F48*100</f>
        <v>100</v>
      </c>
      <c r="BC48" s="161">
        <f>I48/G48*100</f>
        <v>100</v>
      </c>
      <c r="BD48" s="159"/>
      <c r="BE48" s="223">
        <f>H48/D48*100</f>
        <v>136.36363636363635</v>
      </c>
      <c r="BF48" s="223">
        <f>I48/E48*100</f>
        <v>89.28333333333333</v>
      </c>
    </row>
    <row r="49" spans="1:58" ht="18" customHeight="1">
      <c r="A49" s="168"/>
      <c r="B49" s="170"/>
      <c r="C49" s="151"/>
      <c r="D49" s="151"/>
      <c r="E49" s="151"/>
      <c r="F49" s="151"/>
      <c r="G49" s="151"/>
      <c r="H49" s="151"/>
      <c r="I49" s="151"/>
      <c r="J49" s="63"/>
      <c r="K49" s="63"/>
      <c r="L49" s="64"/>
      <c r="M49" s="64"/>
      <c r="N49" s="64"/>
      <c r="O49" s="64"/>
      <c r="P49" s="63"/>
      <c r="Q49" s="63"/>
      <c r="R49" s="63"/>
      <c r="S49" s="63"/>
      <c r="T49" s="67"/>
      <c r="U49" s="63"/>
      <c r="V49" s="63"/>
      <c r="W49" s="63"/>
      <c r="X49" s="68"/>
      <c r="Y49" s="68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6"/>
      <c r="BA49" s="66"/>
      <c r="BB49" s="162"/>
      <c r="BC49" s="162"/>
      <c r="BD49" s="160"/>
      <c r="BE49" s="224"/>
      <c r="BF49" s="224"/>
    </row>
    <row r="50" spans="1:58" ht="12.75" customHeight="1">
      <c r="A50" s="167" t="s">
        <v>22</v>
      </c>
      <c r="B50" s="169" t="s">
        <v>48</v>
      </c>
      <c r="C50" s="150" t="s">
        <v>1</v>
      </c>
      <c r="D50" s="150">
        <v>38</v>
      </c>
      <c r="E50" s="150">
        <v>85.71</v>
      </c>
      <c r="F50" s="150">
        <v>45</v>
      </c>
      <c r="G50" s="150">
        <v>90</v>
      </c>
      <c r="H50" s="150">
        <f>'[2]таблица по ленскому району'!G49</f>
        <v>45</v>
      </c>
      <c r="I50" s="150">
        <f>'[2]таблица по ленскому району'!H49</f>
        <v>110</v>
      </c>
      <c r="J50" s="63"/>
      <c r="K50" s="63"/>
      <c r="L50" s="64"/>
      <c r="M50" s="64"/>
      <c r="N50" s="64"/>
      <c r="O50" s="64"/>
      <c r="P50" s="63"/>
      <c r="Q50" s="63"/>
      <c r="R50" s="63"/>
      <c r="S50" s="63"/>
      <c r="T50" s="67"/>
      <c r="U50" s="63"/>
      <c r="V50" s="63"/>
      <c r="W50" s="63"/>
      <c r="X50" s="67"/>
      <c r="Y50" s="67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6"/>
      <c r="BA50" s="66"/>
      <c r="BB50" s="161">
        <f aca="true" t="shared" si="0" ref="BB50:BB60">H50/F50*100</f>
        <v>100</v>
      </c>
      <c r="BC50" s="161">
        <f>I50/G50*100</f>
        <v>122.22222222222223</v>
      </c>
      <c r="BD50" s="165"/>
      <c r="BE50" s="223">
        <f>H50/D50*100</f>
        <v>118.42105263157893</v>
      </c>
      <c r="BF50" s="223">
        <f>I50/E50*100</f>
        <v>128.3397503208494</v>
      </c>
    </row>
    <row r="51" spans="1:58" ht="15.75" customHeight="1">
      <c r="A51" s="168"/>
      <c r="B51" s="170"/>
      <c r="C51" s="151"/>
      <c r="D51" s="151"/>
      <c r="E51" s="151"/>
      <c r="F51" s="151"/>
      <c r="G51" s="151"/>
      <c r="H51" s="151"/>
      <c r="I51" s="151"/>
      <c r="J51" s="63"/>
      <c r="K51" s="63"/>
      <c r="L51" s="64"/>
      <c r="M51" s="64"/>
      <c r="N51" s="64"/>
      <c r="O51" s="64"/>
      <c r="P51" s="63"/>
      <c r="Q51" s="63"/>
      <c r="R51" s="63"/>
      <c r="S51" s="63"/>
      <c r="T51" s="68"/>
      <c r="U51" s="68"/>
      <c r="V51" s="63"/>
      <c r="W51" s="63"/>
      <c r="X51" s="67"/>
      <c r="Y51" s="67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6"/>
      <c r="BA51" s="66"/>
      <c r="BB51" s="162"/>
      <c r="BC51" s="162"/>
      <c r="BD51" s="166"/>
      <c r="BE51" s="224"/>
      <c r="BF51" s="224"/>
    </row>
    <row r="52" spans="1:58" ht="12.75" customHeight="1">
      <c r="A52" s="167" t="s">
        <v>23</v>
      </c>
      <c r="B52" s="169" t="s">
        <v>49</v>
      </c>
      <c r="C52" s="150" t="s">
        <v>1</v>
      </c>
      <c r="D52" s="150">
        <v>35</v>
      </c>
      <c r="E52" s="150">
        <v>70</v>
      </c>
      <c r="F52" s="150">
        <v>38</v>
      </c>
      <c r="G52" s="150">
        <v>80</v>
      </c>
      <c r="H52" s="150">
        <f>'[2]таблица по ленскому району'!G51</f>
        <v>38</v>
      </c>
      <c r="I52" s="150">
        <f>'[2]таблица по ленскому району'!H51</f>
        <v>80</v>
      </c>
      <c r="J52" s="63"/>
      <c r="K52" s="63"/>
      <c r="L52" s="64"/>
      <c r="M52" s="64"/>
      <c r="N52" s="64"/>
      <c r="O52" s="64"/>
      <c r="P52" s="63"/>
      <c r="Q52" s="63"/>
      <c r="R52" s="63"/>
      <c r="S52" s="63"/>
      <c r="T52" s="67"/>
      <c r="U52" s="63"/>
      <c r="V52" s="63"/>
      <c r="W52" s="63"/>
      <c r="X52" s="67"/>
      <c r="Y52" s="67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6"/>
      <c r="BA52" s="66"/>
      <c r="BB52" s="161">
        <f t="shared" si="0"/>
        <v>100</v>
      </c>
      <c r="BC52" s="161">
        <f>I52/G52*100</f>
        <v>100</v>
      </c>
      <c r="BD52" s="163"/>
      <c r="BE52" s="223">
        <f>H52/D52*100</f>
        <v>108.57142857142857</v>
      </c>
      <c r="BF52" s="223">
        <f>I52/E52*100</f>
        <v>114.28571428571428</v>
      </c>
    </row>
    <row r="53" spans="1:58" ht="27" customHeight="1">
      <c r="A53" s="168"/>
      <c r="B53" s="170"/>
      <c r="C53" s="151"/>
      <c r="D53" s="151"/>
      <c r="E53" s="151"/>
      <c r="F53" s="151"/>
      <c r="G53" s="151"/>
      <c r="H53" s="151"/>
      <c r="I53" s="151"/>
      <c r="J53" s="63"/>
      <c r="K53" s="63"/>
      <c r="L53" s="64"/>
      <c r="M53" s="64"/>
      <c r="N53" s="64"/>
      <c r="O53" s="64"/>
      <c r="P53" s="63"/>
      <c r="Q53" s="63"/>
      <c r="R53" s="63"/>
      <c r="S53" s="63"/>
      <c r="T53" s="67"/>
      <c r="U53" s="63"/>
      <c r="V53" s="63"/>
      <c r="W53" s="63"/>
      <c r="X53" s="67"/>
      <c r="Y53" s="67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6"/>
      <c r="BA53" s="66"/>
      <c r="BB53" s="162"/>
      <c r="BC53" s="162"/>
      <c r="BD53" s="164"/>
      <c r="BE53" s="224"/>
      <c r="BF53" s="224"/>
    </row>
    <row r="54" spans="1:58" ht="12.75" customHeight="1">
      <c r="A54" s="167" t="s">
        <v>24</v>
      </c>
      <c r="B54" s="171" t="s">
        <v>50</v>
      </c>
      <c r="C54" s="150" t="s">
        <v>1</v>
      </c>
      <c r="D54" s="150">
        <v>35</v>
      </c>
      <c r="E54" s="150">
        <v>90</v>
      </c>
      <c r="F54" s="150">
        <v>28</v>
      </c>
      <c r="G54" s="150">
        <v>80</v>
      </c>
      <c r="H54" s="150">
        <f>'[2]таблица по ленскому району'!G53</f>
        <v>39</v>
      </c>
      <c r="I54" s="150">
        <f>'[2]таблица по ленскому району'!H53</f>
        <v>80</v>
      </c>
      <c r="J54" s="63"/>
      <c r="K54" s="63"/>
      <c r="L54" s="64"/>
      <c r="M54" s="64"/>
      <c r="N54" s="64"/>
      <c r="O54" s="64"/>
      <c r="P54" s="63"/>
      <c r="Q54" s="63"/>
      <c r="R54" s="63"/>
      <c r="S54" s="63"/>
      <c r="T54" s="67"/>
      <c r="U54" s="63"/>
      <c r="V54" s="63"/>
      <c r="W54" s="63"/>
      <c r="X54" s="67"/>
      <c r="Y54" s="67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6"/>
      <c r="BA54" s="66"/>
      <c r="BB54" s="161">
        <f t="shared" si="0"/>
        <v>139.28571428571428</v>
      </c>
      <c r="BC54" s="161">
        <f>I54/G54*100</f>
        <v>100</v>
      </c>
      <c r="BD54" s="163"/>
      <c r="BE54" s="223">
        <f>H54/D54*100</f>
        <v>111.42857142857143</v>
      </c>
      <c r="BF54" s="223">
        <f>I54/E54*100</f>
        <v>88.88888888888889</v>
      </c>
    </row>
    <row r="55" spans="1:58" ht="22.5" customHeight="1">
      <c r="A55" s="168"/>
      <c r="B55" s="172"/>
      <c r="C55" s="151"/>
      <c r="D55" s="151"/>
      <c r="E55" s="151"/>
      <c r="F55" s="151"/>
      <c r="G55" s="151"/>
      <c r="H55" s="151"/>
      <c r="I55" s="151"/>
      <c r="J55" s="63"/>
      <c r="K55" s="63"/>
      <c r="L55" s="64"/>
      <c r="M55" s="64"/>
      <c r="N55" s="64"/>
      <c r="O55" s="64"/>
      <c r="P55" s="63"/>
      <c r="Q55" s="63"/>
      <c r="R55" s="63"/>
      <c r="S55" s="63"/>
      <c r="T55" s="67"/>
      <c r="U55" s="63"/>
      <c r="V55" s="63"/>
      <c r="W55" s="63"/>
      <c r="X55" s="67"/>
      <c r="Y55" s="67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6"/>
      <c r="BA55" s="66"/>
      <c r="BB55" s="162"/>
      <c r="BC55" s="162"/>
      <c r="BD55" s="164"/>
      <c r="BE55" s="224"/>
      <c r="BF55" s="224"/>
    </row>
    <row r="56" spans="1:58" ht="12.75" customHeight="1">
      <c r="A56" s="167" t="s">
        <v>25</v>
      </c>
      <c r="B56" s="169" t="s">
        <v>51</v>
      </c>
      <c r="C56" s="150" t="s">
        <v>1</v>
      </c>
      <c r="D56" s="150">
        <v>29</v>
      </c>
      <c r="E56" s="150">
        <v>85</v>
      </c>
      <c r="F56" s="150">
        <v>29</v>
      </c>
      <c r="G56" s="150">
        <v>75</v>
      </c>
      <c r="H56" s="150">
        <f>'[2]таблица по ленскому району'!G55</f>
        <v>29</v>
      </c>
      <c r="I56" s="150">
        <f>'[2]таблица по ленскому району'!H55</f>
        <v>85</v>
      </c>
      <c r="J56" s="63"/>
      <c r="K56" s="63"/>
      <c r="L56" s="64"/>
      <c r="M56" s="64"/>
      <c r="N56" s="64"/>
      <c r="O56" s="64"/>
      <c r="P56" s="63"/>
      <c r="Q56" s="63"/>
      <c r="R56" s="63"/>
      <c r="S56" s="63"/>
      <c r="T56" s="67"/>
      <c r="U56" s="63"/>
      <c r="V56" s="63"/>
      <c r="W56" s="63"/>
      <c r="X56" s="67"/>
      <c r="Y56" s="67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6"/>
      <c r="BA56" s="66"/>
      <c r="BB56" s="161">
        <f t="shared" si="0"/>
        <v>100</v>
      </c>
      <c r="BC56" s="161">
        <f>I56/G56*100</f>
        <v>113.33333333333333</v>
      </c>
      <c r="BD56" s="163"/>
      <c r="BE56" s="223">
        <f>H56/D56*100</f>
        <v>100</v>
      </c>
      <c r="BF56" s="223">
        <f>I56/E56*100</f>
        <v>100</v>
      </c>
    </row>
    <row r="57" spans="1:58" ht="23.25" customHeight="1">
      <c r="A57" s="168"/>
      <c r="B57" s="170"/>
      <c r="C57" s="151"/>
      <c r="D57" s="151"/>
      <c r="E57" s="151"/>
      <c r="F57" s="151"/>
      <c r="G57" s="151"/>
      <c r="H57" s="151"/>
      <c r="I57" s="151"/>
      <c r="J57" s="63"/>
      <c r="K57" s="63"/>
      <c r="L57" s="64"/>
      <c r="M57" s="64"/>
      <c r="N57" s="64"/>
      <c r="O57" s="64"/>
      <c r="P57" s="63"/>
      <c r="Q57" s="63"/>
      <c r="R57" s="63"/>
      <c r="S57" s="63"/>
      <c r="T57" s="67"/>
      <c r="U57" s="63"/>
      <c r="V57" s="63"/>
      <c r="W57" s="63"/>
      <c r="X57" s="67"/>
      <c r="Y57" s="67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6"/>
      <c r="BA57" s="66"/>
      <c r="BB57" s="162"/>
      <c r="BC57" s="162"/>
      <c r="BD57" s="164"/>
      <c r="BE57" s="224"/>
      <c r="BF57" s="224"/>
    </row>
    <row r="58" spans="1:58" ht="12.75" customHeight="1">
      <c r="A58" s="167" t="s">
        <v>26</v>
      </c>
      <c r="B58" s="169" t="s">
        <v>52</v>
      </c>
      <c r="C58" s="150" t="s">
        <v>1</v>
      </c>
      <c r="D58" s="150">
        <v>68</v>
      </c>
      <c r="E58" s="150">
        <v>125</v>
      </c>
      <c r="F58" s="150">
        <v>55</v>
      </c>
      <c r="G58" s="150">
        <v>100</v>
      </c>
      <c r="H58" s="150">
        <f>'[2]таблица по ленскому району'!G57</f>
        <v>55</v>
      </c>
      <c r="I58" s="150">
        <f>'[2]таблица по ленскому району'!H57</f>
        <v>98</v>
      </c>
      <c r="J58" s="63"/>
      <c r="K58" s="63"/>
      <c r="L58" s="64"/>
      <c r="M58" s="64"/>
      <c r="N58" s="64"/>
      <c r="O58" s="64"/>
      <c r="P58" s="63"/>
      <c r="Q58" s="63"/>
      <c r="R58" s="63"/>
      <c r="S58" s="63"/>
      <c r="T58" s="67"/>
      <c r="U58" s="63"/>
      <c r="V58" s="63"/>
      <c r="W58" s="63"/>
      <c r="X58" s="67"/>
      <c r="Y58" s="67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6"/>
      <c r="BA58" s="66"/>
      <c r="BB58" s="161">
        <f t="shared" si="0"/>
        <v>100</v>
      </c>
      <c r="BC58" s="161">
        <f>I58/G58*100</f>
        <v>98</v>
      </c>
      <c r="BD58" s="165"/>
      <c r="BE58" s="223">
        <f>H58/D58*100</f>
        <v>80.88235294117648</v>
      </c>
      <c r="BF58" s="223">
        <f>I58/E58*100</f>
        <v>78.4</v>
      </c>
    </row>
    <row r="59" spans="1:58" ht="24.75" customHeight="1">
      <c r="A59" s="168"/>
      <c r="B59" s="170"/>
      <c r="C59" s="151"/>
      <c r="D59" s="151"/>
      <c r="E59" s="151"/>
      <c r="F59" s="151"/>
      <c r="G59" s="151"/>
      <c r="H59" s="151"/>
      <c r="I59" s="151"/>
      <c r="J59" s="63"/>
      <c r="K59" s="63"/>
      <c r="L59" s="64"/>
      <c r="M59" s="64"/>
      <c r="N59" s="64"/>
      <c r="O59" s="64"/>
      <c r="P59" s="63"/>
      <c r="Q59" s="63"/>
      <c r="R59" s="63"/>
      <c r="S59" s="63"/>
      <c r="T59" s="67"/>
      <c r="U59" s="63"/>
      <c r="V59" s="63"/>
      <c r="W59" s="63"/>
      <c r="X59" s="67"/>
      <c r="Y59" s="67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6"/>
      <c r="BA59" s="66"/>
      <c r="BB59" s="162"/>
      <c r="BC59" s="162"/>
      <c r="BD59" s="166"/>
      <c r="BE59" s="224"/>
      <c r="BF59" s="224"/>
    </row>
    <row r="60" spans="1:58" ht="12.75" customHeight="1">
      <c r="A60" s="167" t="s">
        <v>72</v>
      </c>
      <c r="B60" s="169" t="s">
        <v>53</v>
      </c>
      <c r="C60" s="150" t="s">
        <v>1</v>
      </c>
      <c r="D60" s="150">
        <v>100</v>
      </c>
      <c r="E60" s="150">
        <v>230</v>
      </c>
      <c r="F60" s="150">
        <v>118</v>
      </c>
      <c r="G60" s="150">
        <v>230</v>
      </c>
      <c r="H60" s="150">
        <f>'[2]таблица по ленскому району'!G59</f>
        <v>98</v>
      </c>
      <c r="I60" s="150">
        <f>'[2]таблица по ленскому району'!H59</f>
        <v>230</v>
      </c>
      <c r="J60" s="63"/>
      <c r="K60" s="63"/>
      <c r="L60" s="64"/>
      <c r="M60" s="64"/>
      <c r="N60" s="64"/>
      <c r="O60" s="64"/>
      <c r="P60" s="63"/>
      <c r="Q60" s="63"/>
      <c r="R60" s="63"/>
      <c r="S60" s="63"/>
      <c r="T60" s="67"/>
      <c r="U60" s="63"/>
      <c r="V60" s="63"/>
      <c r="W60" s="63"/>
      <c r="X60" s="67"/>
      <c r="Y60" s="67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6"/>
      <c r="BA60" s="66"/>
      <c r="BB60" s="161">
        <f t="shared" si="0"/>
        <v>83.05084745762711</v>
      </c>
      <c r="BC60" s="161">
        <f>I60/G60*100</f>
        <v>100</v>
      </c>
      <c r="BD60" s="163"/>
      <c r="BE60" s="223">
        <f>H60/D60*100</f>
        <v>98</v>
      </c>
      <c r="BF60" s="223">
        <f>I60/E60*100</f>
        <v>100</v>
      </c>
    </row>
    <row r="61" spans="1:58" ht="28.5" customHeight="1">
      <c r="A61" s="168"/>
      <c r="B61" s="170"/>
      <c r="C61" s="151"/>
      <c r="D61" s="151"/>
      <c r="E61" s="151"/>
      <c r="F61" s="151"/>
      <c r="G61" s="151"/>
      <c r="H61" s="151"/>
      <c r="I61" s="151"/>
      <c r="J61" s="63"/>
      <c r="K61" s="63"/>
      <c r="L61" s="64"/>
      <c r="M61" s="64"/>
      <c r="N61" s="64"/>
      <c r="O61" s="64"/>
      <c r="P61" s="63"/>
      <c r="Q61" s="63"/>
      <c r="R61" s="63"/>
      <c r="S61" s="63"/>
      <c r="T61" s="67"/>
      <c r="U61" s="63"/>
      <c r="V61" s="63"/>
      <c r="W61" s="63"/>
      <c r="X61" s="67"/>
      <c r="Y61" s="67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6"/>
      <c r="BA61" s="66"/>
      <c r="BB61" s="162"/>
      <c r="BC61" s="162"/>
      <c r="BD61" s="164"/>
      <c r="BE61" s="224"/>
      <c r="BF61" s="224"/>
    </row>
    <row r="62" spans="4:55" ht="18.75">
      <c r="D62" s="82"/>
      <c r="BB62" s="74"/>
      <c r="BC62" s="74"/>
    </row>
  </sheetData>
  <sheetProtection/>
  <mergeCells count="414">
    <mergeCell ref="BG40:BH41"/>
    <mergeCell ref="BG42:BH43"/>
    <mergeCell ref="A1:BF3"/>
    <mergeCell ref="BD4:BF6"/>
    <mergeCell ref="BE8:BE9"/>
    <mergeCell ref="BF8:BF9"/>
    <mergeCell ref="BD12:BD13"/>
    <mergeCell ref="BE58:BE59"/>
    <mergeCell ref="BF58:BF59"/>
    <mergeCell ref="BE60:BE61"/>
    <mergeCell ref="BF60:BF61"/>
    <mergeCell ref="BE52:BE53"/>
    <mergeCell ref="BF52:BF53"/>
    <mergeCell ref="BE54:BE55"/>
    <mergeCell ref="BF54:BF55"/>
    <mergeCell ref="BE56:BE57"/>
    <mergeCell ref="BF56:BF57"/>
    <mergeCell ref="BE46:BE47"/>
    <mergeCell ref="BF46:BF47"/>
    <mergeCell ref="BE48:BE49"/>
    <mergeCell ref="BF48:BF49"/>
    <mergeCell ref="BE50:BE51"/>
    <mergeCell ref="BF50:BF51"/>
    <mergeCell ref="BE40:BE41"/>
    <mergeCell ref="BF40:BF41"/>
    <mergeCell ref="BE42:BE43"/>
    <mergeCell ref="BF42:BF43"/>
    <mergeCell ref="BE44:BE45"/>
    <mergeCell ref="BF44:BF45"/>
    <mergeCell ref="BE34:BE35"/>
    <mergeCell ref="BF34:BF35"/>
    <mergeCell ref="BE36:BE37"/>
    <mergeCell ref="BF36:BF37"/>
    <mergeCell ref="BE38:BE39"/>
    <mergeCell ref="BF38:BF39"/>
    <mergeCell ref="BE28:BE29"/>
    <mergeCell ref="BF28:BF29"/>
    <mergeCell ref="BE30:BE31"/>
    <mergeCell ref="BF30:BF31"/>
    <mergeCell ref="BE32:BE33"/>
    <mergeCell ref="BF32:BF33"/>
    <mergeCell ref="BE22:BE23"/>
    <mergeCell ref="BF22:BF23"/>
    <mergeCell ref="BE24:BE25"/>
    <mergeCell ref="BF24:BF25"/>
    <mergeCell ref="BE26:BE27"/>
    <mergeCell ref="BF26:BF27"/>
    <mergeCell ref="BE20:BE21"/>
    <mergeCell ref="BF20:BF21"/>
    <mergeCell ref="BE10:BE11"/>
    <mergeCell ref="BF10:BF11"/>
    <mergeCell ref="BE12:BE13"/>
    <mergeCell ref="BF12:BF13"/>
    <mergeCell ref="BE14:BE15"/>
    <mergeCell ref="BF14:BF15"/>
    <mergeCell ref="BE16:BE17"/>
    <mergeCell ref="BF16:BF17"/>
    <mergeCell ref="BE18:BE19"/>
    <mergeCell ref="BF18:BF19"/>
    <mergeCell ref="A42:A43"/>
    <mergeCell ref="B42:B43"/>
    <mergeCell ref="C42:C43"/>
    <mergeCell ref="BB42:BB43"/>
    <mergeCell ref="BC42:BC43"/>
    <mergeCell ref="BD42:BD43"/>
    <mergeCell ref="A16:A23"/>
    <mergeCell ref="B16:B17"/>
    <mergeCell ref="BD14:BD15"/>
    <mergeCell ref="I16:I17"/>
    <mergeCell ref="BB16:BB17"/>
    <mergeCell ref="BC16:BC17"/>
    <mergeCell ref="BB20:BB21"/>
    <mergeCell ref="BC20:BC21"/>
    <mergeCell ref="BD20:BD21"/>
    <mergeCell ref="I18:I19"/>
    <mergeCell ref="BB18:BB19"/>
    <mergeCell ref="BD10:BD11"/>
    <mergeCell ref="BD8:BD9"/>
    <mergeCell ref="BD32:BD33"/>
    <mergeCell ref="BD30:BD31"/>
    <mergeCell ref="BD28:BD29"/>
    <mergeCell ref="BD26:BD27"/>
    <mergeCell ref="BD24:BD25"/>
    <mergeCell ref="BD18:BD19"/>
    <mergeCell ref="BD22:BD23"/>
    <mergeCell ref="BD16:BD17"/>
    <mergeCell ref="BD46:BD47"/>
    <mergeCell ref="BD44:BD45"/>
    <mergeCell ref="BD40:BD41"/>
    <mergeCell ref="BD38:BD39"/>
    <mergeCell ref="BD36:BD37"/>
    <mergeCell ref="BD34:BD35"/>
    <mergeCell ref="BD56:BD57"/>
    <mergeCell ref="BD54:BD55"/>
    <mergeCell ref="BD52:BD53"/>
    <mergeCell ref="BD50:BD51"/>
    <mergeCell ref="A4:A7"/>
    <mergeCell ref="B4:B7"/>
    <mergeCell ref="C4:C7"/>
    <mergeCell ref="F4:G6"/>
    <mergeCell ref="H4:I6"/>
    <mergeCell ref="J4:BA4"/>
    <mergeCell ref="AV5:AW5"/>
    <mergeCell ref="AX5:AY5"/>
    <mergeCell ref="AZ5:BA5"/>
    <mergeCell ref="J6:K6"/>
    <mergeCell ref="BB4:BC6"/>
    <mergeCell ref="J5:Y5"/>
    <mergeCell ref="Z5:AC5"/>
    <mergeCell ref="AD5:AE5"/>
    <mergeCell ref="AF5:AI5"/>
    <mergeCell ref="AJ5:AM5"/>
    <mergeCell ref="AN5:AQ5"/>
    <mergeCell ref="AR5:AS5"/>
    <mergeCell ref="AT5:AU5"/>
    <mergeCell ref="L6:M6"/>
    <mergeCell ref="AJ6:AK6"/>
    <mergeCell ref="N6:O6"/>
    <mergeCell ref="P6:Q6"/>
    <mergeCell ref="R6:S6"/>
    <mergeCell ref="T6:U6"/>
    <mergeCell ref="V6:W6"/>
    <mergeCell ref="X6:Y6"/>
    <mergeCell ref="AN6:AO6"/>
    <mergeCell ref="AP6:AQ6"/>
    <mergeCell ref="AR6:AS6"/>
    <mergeCell ref="AT6:AU6"/>
    <mergeCell ref="AV6:AW6"/>
    <mergeCell ref="Z6:AA6"/>
    <mergeCell ref="AB6:AC6"/>
    <mergeCell ref="AD6:AE6"/>
    <mergeCell ref="AF6:AG6"/>
    <mergeCell ref="AH6:AI6"/>
    <mergeCell ref="AX6:AY6"/>
    <mergeCell ref="AZ6:BA6"/>
    <mergeCell ref="A8:A9"/>
    <mergeCell ref="B8:B9"/>
    <mergeCell ref="C8:C9"/>
    <mergeCell ref="F8:F9"/>
    <mergeCell ref="G8:G9"/>
    <mergeCell ref="H8:H9"/>
    <mergeCell ref="I8:I9"/>
    <mergeCell ref="AL6:AM6"/>
    <mergeCell ref="BB8:BB9"/>
    <mergeCell ref="BC8:BC9"/>
    <mergeCell ref="A10:A11"/>
    <mergeCell ref="B10:B11"/>
    <mergeCell ref="C10:C11"/>
    <mergeCell ref="F10:F11"/>
    <mergeCell ref="G10:G11"/>
    <mergeCell ref="H10:H11"/>
    <mergeCell ref="I10:I11"/>
    <mergeCell ref="BB10:BB11"/>
    <mergeCell ref="BC10:BC11"/>
    <mergeCell ref="A12:A13"/>
    <mergeCell ref="B12:B13"/>
    <mergeCell ref="C12:C13"/>
    <mergeCell ref="F12:F13"/>
    <mergeCell ref="G12:G13"/>
    <mergeCell ref="H12:H13"/>
    <mergeCell ref="I12:I13"/>
    <mergeCell ref="BB12:BB13"/>
    <mergeCell ref="BC12:BC13"/>
    <mergeCell ref="A14:A15"/>
    <mergeCell ref="B14:B15"/>
    <mergeCell ref="C14:C15"/>
    <mergeCell ref="F14:F15"/>
    <mergeCell ref="G14:G15"/>
    <mergeCell ref="H14:H15"/>
    <mergeCell ref="I14:I15"/>
    <mergeCell ref="BB14:BB15"/>
    <mergeCell ref="BC14:BC15"/>
    <mergeCell ref="C16:C17"/>
    <mergeCell ref="F16:F17"/>
    <mergeCell ref="G16:G17"/>
    <mergeCell ref="H16:H17"/>
    <mergeCell ref="B18:B19"/>
    <mergeCell ref="C18:C19"/>
    <mergeCell ref="F18:F19"/>
    <mergeCell ref="G18:G19"/>
    <mergeCell ref="H18:H19"/>
    <mergeCell ref="BC18:BC19"/>
    <mergeCell ref="B20:B21"/>
    <mergeCell ref="C20:C21"/>
    <mergeCell ref="F20:F21"/>
    <mergeCell ref="G20:G21"/>
    <mergeCell ref="H20:H21"/>
    <mergeCell ref="I20:I21"/>
    <mergeCell ref="D20:D21"/>
    <mergeCell ref="E20:E21"/>
    <mergeCell ref="B22:B23"/>
    <mergeCell ref="C22:C23"/>
    <mergeCell ref="F22:F23"/>
    <mergeCell ref="G22:G23"/>
    <mergeCell ref="H22:H23"/>
    <mergeCell ref="I22:I23"/>
    <mergeCell ref="D22:D23"/>
    <mergeCell ref="E22:E23"/>
    <mergeCell ref="BB22:BB23"/>
    <mergeCell ref="BC22:BC23"/>
    <mergeCell ref="A24:A25"/>
    <mergeCell ref="B24:B25"/>
    <mergeCell ref="C24:C25"/>
    <mergeCell ref="F24:F25"/>
    <mergeCell ref="G24:G25"/>
    <mergeCell ref="H24:H25"/>
    <mergeCell ref="I24:I25"/>
    <mergeCell ref="BB24:BB25"/>
    <mergeCell ref="BC24:BC25"/>
    <mergeCell ref="A26:A27"/>
    <mergeCell ref="B26:B27"/>
    <mergeCell ref="C26:C27"/>
    <mergeCell ref="F26:F27"/>
    <mergeCell ref="G26:G27"/>
    <mergeCell ref="H26:H27"/>
    <mergeCell ref="D26:D27"/>
    <mergeCell ref="E26:E27"/>
    <mergeCell ref="I26:I27"/>
    <mergeCell ref="BB26:BB27"/>
    <mergeCell ref="BC26:BC27"/>
    <mergeCell ref="A28:A29"/>
    <mergeCell ref="B28:B29"/>
    <mergeCell ref="C28:C29"/>
    <mergeCell ref="F28:F29"/>
    <mergeCell ref="G28:G29"/>
    <mergeCell ref="H28:H29"/>
    <mergeCell ref="I28:I29"/>
    <mergeCell ref="BB28:BB29"/>
    <mergeCell ref="BC28:BC29"/>
    <mergeCell ref="A30:A31"/>
    <mergeCell ref="B30:B31"/>
    <mergeCell ref="C30:C31"/>
    <mergeCell ref="F30:F31"/>
    <mergeCell ref="G30:G31"/>
    <mergeCell ref="H30:H31"/>
    <mergeCell ref="I30:I31"/>
    <mergeCell ref="BB30:BB31"/>
    <mergeCell ref="BC30:BC31"/>
    <mergeCell ref="A32:A33"/>
    <mergeCell ref="B32:B33"/>
    <mergeCell ref="C32:C33"/>
    <mergeCell ref="F32:F33"/>
    <mergeCell ref="G32:G33"/>
    <mergeCell ref="H32:H33"/>
    <mergeCell ref="D32:D33"/>
    <mergeCell ref="E32:E33"/>
    <mergeCell ref="I32:I33"/>
    <mergeCell ref="BB32:BB33"/>
    <mergeCell ref="BC32:BC33"/>
    <mergeCell ref="A34:A35"/>
    <mergeCell ref="B34:B35"/>
    <mergeCell ref="C34:C35"/>
    <mergeCell ref="F34:F35"/>
    <mergeCell ref="G34:G35"/>
    <mergeCell ref="H34:H35"/>
    <mergeCell ref="D34:D35"/>
    <mergeCell ref="E34:E35"/>
    <mergeCell ref="I34:I35"/>
    <mergeCell ref="BB34:BB35"/>
    <mergeCell ref="BC34:BC35"/>
    <mergeCell ref="A36:A37"/>
    <mergeCell ref="B36:B37"/>
    <mergeCell ref="C36:C37"/>
    <mergeCell ref="F36:F37"/>
    <mergeCell ref="G36:G37"/>
    <mergeCell ref="H36:H37"/>
    <mergeCell ref="I36:I37"/>
    <mergeCell ref="BB36:BB37"/>
    <mergeCell ref="BC36:BC37"/>
    <mergeCell ref="A38:A39"/>
    <mergeCell ref="B38:B39"/>
    <mergeCell ref="C38:C39"/>
    <mergeCell ref="F38:F39"/>
    <mergeCell ref="G38:G39"/>
    <mergeCell ref="H38:H39"/>
    <mergeCell ref="I38:I39"/>
    <mergeCell ref="BB38:BB39"/>
    <mergeCell ref="BC38:BC39"/>
    <mergeCell ref="A40:A41"/>
    <mergeCell ref="B40:B41"/>
    <mergeCell ref="C40:C41"/>
    <mergeCell ref="BB40:BB41"/>
    <mergeCell ref="BC40:BC41"/>
    <mergeCell ref="F40:F41"/>
    <mergeCell ref="G40:G41"/>
    <mergeCell ref="H40:H41"/>
    <mergeCell ref="B44:B45"/>
    <mergeCell ref="C44:C45"/>
    <mergeCell ref="F44:F45"/>
    <mergeCell ref="G44:G45"/>
    <mergeCell ref="H44:H45"/>
    <mergeCell ref="D44:D45"/>
    <mergeCell ref="E44:E45"/>
    <mergeCell ref="BB44:BB45"/>
    <mergeCell ref="BC44:BC45"/>
    <mergeCell ref="A46:A47"/>
    <mergeCell ref="B46:B47"/>
    <mergeCell ref="C46:C47"/>
    <mergeCell ref="F46:F47"/>
    <mergeCell ref="G46:G47"/>
    <mergeCell ref="H46:H47"/>
    <mergeCell ref="I46:I47"/>
    <mergeCell ref="A44:A45"/>
    <mergeCell ref="BB46:BB47"/>
    <mergeCell ref="BC46:BC47"/>
    <mergeCell ref="A48:A49"/>
    <mergeCell ref="B48:B49"/>
    <mergeCell ref="C48:C49"/>
    <mergeCell ref="F48:F49"/>
    <mergeCell ref="G48:G49"/>
    <mergeCell ref="H48:H49"/>
    <mergeCell ref="I48:I49"/>
    <mergeCell ref="BB48:BB49"/>
    <mergeCell ref="BC48:BC49"/>
    <mergeCell ref="A50:A51"/>
    <mergeCell ref="B50:B51"/>
    <mergeCell ref="C50:C51"/>
    <mergeCell ref="F50:F51"/>
    <mergeCell ref="G50:G51"/>
    <mergeCell ref="H50:H51"/>
    <mergeCell ref="I50:I51"/>
    <mergeCell ref="BB50:BB51"/>
    <mergeCell ref="BC50:BC51"/>
    <mergeCell ref="A52:A53"/>
    <mergeCell ref="B52:B53"/>
    <mergeCell ref="C52:C53"/>
    <mergeCell ref="F52:F53"/>
    <mergeCell ref="G52:G53"/>
    <mergeCell ref="H52:H53"/>
    <mergeCell ref="D52:D53"/>
    <mergeCell ref="E52:E53"/>
    <mergeCell ref="I52:I53"/>
    <mergeCell ref="BB52:BB53"/>
    <mergeCell ref="BC52:BC53"/>
    <mergeCell ref="A54:A55"/>
    <mergeCell ref="B54:B55"/>
    <mergeCell ref="C54:C55"/>
    <mergeCell ref="F54:F55"/>
    <mergeCell ref="G54:G55"/>
    <mergeCell ref="H54:H55"/>
    <mergeCell ref="I54:I55"/>
    <mergeCell ref="BB54:BB55"/>
    <mergeCell ref="BC54:BC55"/>
    <mergeCell ref="A56:A57"/>
    <mergeCell ref="B56:B57"/>
    <mergeCell ref="C56:C57"/>
    <mergeCell ref="F56:F57"/>
    <mergeCell ref="G56:G57"/>
    <mergeCell ref="H56:H57"/>
    <mergeCell ref="BB56:BB57"/>
    <mergeCell ref="BC56:BC57"/>
    <mergeCell ref="D54:D55"/>
    <mergeCell ref="A58:A59"/>
    <mergeCell ref="B58:B59"/>
    <mergeCell ref="C58:C59"/>
    <mergeCell ref="F58:F59"/>
    <mergeCell ref="G58:G59"/>
    <mergeCell ref="E54:E55"/>
    <mergeCell ref="D56:D57"/>
    <mergeCell ref="E56:E57"/>
    <mergeCell ref="E58:E59"/>
    <mergeCell ref="H58:H59"/>
    <mergeCell ref="A60:A61"/>
    <mergeCell ref="B60:B61"/>
    <mergeCell ref="C60:C61"/>
    <mergeCell ref="F60:F61"/>
    <mergeCell ref="G60:G61"/>
    <mergeCell ref="H60:H61"/>
    <mergeCell ref="D60:D61"/>
    <mergeCell ref="E60:E61"/>
    <mergeCell ref="D58:D59"/>
    <mergeCell ref="BD48:BD49"/>
    <mergeCell ref="I60:I61"/>
    <mergeCell ref="BB60:BB61"/>
    <mergeCell ref="BC60:BC61"/>
    <mergeCell ref="BD60:BD61"/>
    <mergeCell ref="I58:I59"/>
    <mergeCell ref="BB58:BB59"/>
    <mergeCell ref="BC58:BC59"/>
    <mergeCell ref="BD58:BD59"/>
    <mergeCell ref="I56:I57"/>
    <mergeCell ref="D4:E6"/>
    <mergeCell ref="D8:D9"/>
    <mergeCell ref="E8:E9"/>
    <mergeCell ref="D10:D11"/>
    <mergeCell ref="E10:E11"/>
    <mergeCell ref="D12:D13"/>
    <mergeCell ref="E12:E13"/>
    <mergeCell ref="D14:D15"/>
    <mergeCell ref="E14:E15"/>
    <mergeCell ref="D16:D17"/>
    <mergeCell ref="E16:E17"/>
    <mergeCell ref="D18:D19"/>
    <mergeCell ref="E18:E19"/>
    <mergeCell ref="D24:D25"/>
    <mergeCell ref="E24:E25"/>
    <mergeCell ref="D28:D29"/>
    <mergeCell ref="E28:E29"/>
    <mergeCell ref="D30:D31"/>
    <mergeCell ref="E30:E31"/>
    <mergeCell ref="D36:D37"/>
    <mergeCell ref="E36:E37"/>
    <mergeCell ref="D38:D39"/>
    <mergeCell ref="E38:E39"/>
    <mergeCell ref="D46:D47"/>
    <mergeCell ref="E46:E47"/>
    <mergeCell ref="I40:I41"/>
    <mergeCell ref="D40:D41"/>
    <mergeCell ref="E40:E41"/>
    <mergeCell ref="D48:D49"/>
    <mergeCell ref="E48:E49"/>
    <mergeCell ref="D50:D51"/>
    <mergeCell ref="E50:E51"/>
    <mergeCell ref="I44:I45"/>
  </mergeCells>
  <printOptions/>
  <pageMargins left="0" right="0" top="0" bottom="0" header="0" footer="0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828"/>
  <sheetViews>
    <sheetView zoomScale="93" zoomScaleNormal="93" zoomScaleSheetLayoutView="100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21" sqref="S21"/>
    </sheetView>
  </sheetViews>
  <sheetFormatPr defaultColWidth="9.00390625" defaultRowHeight="12.75"/>
  <cols>
    <col min="1" max="1" width="3.625" style="18" customWidth="1"/>
    <col min="2" max="2" width="28.625" style="18" customWidth="1"/>
    <col min="3" max="3" width="9.875" style="18" customWidth="1"/>
    <col min="4" max="4" width="7.375" style="18" customWidth="1"/>
    <col min="5" max="6" width="6.25390625" style="23" bestFit="1" customWidth="1"/>
    <col min="7" max="10" width="6.25390625" style="16" bestFit="1" customWidth="1"/>
    <col min="11" max="11" width="7.00390625" style="16" customWidth="1"/>
    <col min="12" max="12" width="6.625" style="16" customWidth="1"/>
    <col min="13" max="13" width="7.75390625" style="16" bestFit="1" customWidth="1"/>
    <col min="14" max="14" width="6.75390625" style="16" customWidth="1"/>
    <col min="15" max="16" width="7.75390625" style="16" bestFit="1" customWidth="1"/>
    <col min="17" max="18" width="6.25390625" style="16" bestFit="1" customWidth="1"/>
    <col min="19" max="19" width="5.875" style="16" customWidth="1"/>
    <col min="20" max="20" width="6.625" style="16" customWidth="1"/>
    <col min="21" max="22" width="7.75390625" style="16" bestFit="1" customWidth="1"/>
    <col min="23" max="24" width="6.25390625" style="16" bestFit="1" customWidth="1"/>
    <col min="25" max="25" width="7.125" style="16" customWidth="1"/>
    <col min="26" max="26" width="6.625" style="16" customWidth="1"/>
    <col min="27" max="27" width="8.00390625" style="18" customWidth="1"/>
    <col min="28" max="28" width="7.00390625" style="18" customWidth="1"/>
    <col min="29" max="29" width="7.375" style="18" customWidth="1"/>
    <col min="30" max="30" width="7.75390625" style="18" customWidth="1"/>
    <col min="31" max="31" width="7.625" style="18" customWidth="1"/>
    <col min="32" max="32" width="7.75390625" style="18" customWidth="1"/>
    <col min="33" max="16384" width="9.125" style="18" customWidth="1"/>
  </cols>
  <sheetData>
    <row r="1" spans="1:11" ht="15.75" customHeight="1">
      <c r="A1" s="14"/>
      <c r="B1" s="2" t="s">
        <v>165</v>
      </c>
      <c r="C1" s="14"/>
      <c r="D1" s="3"/>
      <c r="E1" s="15"/>
      <c r="F1" s="15"/>
      <c r="K1" s="17"/>
    </row>
    <row r="2" spans="1:11" ht="9" customHeight="1" thickBot="1">
      <c r="A2" s="14"/>
      <c r="B2" s="2"/>
      <c r="C2" s="14"/>
      <c r="D2" s="3"/>
      <c r="E2" s="15"/>
      <c r="F2" s="15"/>
      <c r="K2" s="17"/>
    </row>
    <row r="3" spans="1:32" ht="7.5" customHeight="1">
      <c r="A3" s="269" t="s">
        <v>30</v>
      </c>
      <c r="B3" s="272" t="s">
        <v>29</v>
      </c>
      <c r="C3" s="272" t="s">
        <v>0</v>
      </c>
      <c r="D3" s="275" t="s">
        <v>68</v>
      </c>
      <c r="E3" s="26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/>
      <c r="T3" s="28"/>
      <c r="U3" s="29"/>
      <c r="V3" s="29"/>
      <c r="W3" s="29"/>
      <c r="X3" s="29"/>
      <c r="Y3" s="29"/>
      <c r="Z3" s="30"/>
      <c r="AA3" s="257" t="s">
        <v>163</v>
      </c>
      <c r="AB3" s="278"/>
      <c r="AC3" s="257" t="s">
        <v>166</v>
      </c>
      <c r="AD3" s="278"/>
      <c r="AE3" s="257" t="s">
        <v>164</v>
      </c>
      <c r="AF3" s="258"/>
    </row>
    <row r="4" spans="1:32" ht="137.25" customHeight="1">
      <c r="A4" s="270"/>
      <c r="B4" s="273"/>
      <c r="C4" s="273"/>
      <c r="D4" s="276"/>
      <c r="E4" s="261" t="s">
        <v>92</v>
      </c>
      <c r="F4" s="262"/>
      <c r="G4" s="261" t="s">
        <v>158</v>
      </c>
      <c r="H4" s="262"/>
      <c r="I4" s="263" t="s">
        <v>159</v>
      </c>
      <c r="J4" s="263"/>
      <c r="K4" s="261" t="s">
        <v>160</v>
      </c>
      <c r="L4" s="262"/>
      <c r="M4" s="261" t="s">
        <v>136</v>
      </c>
      <c r="N4" s="264"/>
      <c r="O4" s="265" t="s">
        <v>137</v>
      </c>
      <c r="P4" s="266"/>
      <c r="Q4" s="265" t="s">
        <v>138</v>
      </c>
      <c r="R4" s="267"/>
      <c r="S4" s="268" t="s">
        <v>139</v>
      </c>
      <c r="T4" s="268"/>
      <c r="U4" s="265" t="s">
        <v>140</v>
      </c>
      <c r="V4" s="266"/>
      <c r="W4" s="265" t="s">
        <v>161</v>
      </c>
      <c r="X4" s="267"/>
      <c r="Y4" s="268" t="s">
        <v>162</v>
      </c>
      <c r="Z4" s="268"/>
      <c r="AA4" s="279"/>
      <c r="AB4" s="280"/>
      <c r="AC4" s="279"/>
      <c r="AD4" s="280"/>
      <c r="AE4" s="259"/>
      <c r="AF4" s="260"/>
    </row>
    <row r="5" spans="1:32" ht="14.25" customHeight="1" thickBot="1">
      <c r="A5" s="271"/>
      <c r="B5" s="274"/>
      <c r="C5" s="274"/>
      <c r="D5" s="277"/>
      <c r="E5" s="11" t="s">
        <v>64</v>
      </c>
      <c r="F5" s="11" t="s">
        <v>65</v>
      </c>
      <c r="G5" s="11" t="s">
        <v>64</v>
      </c>
      <c r="H5" s="11" t="s">
        <v>65</v>
      </c>
      <c r="I5" s="11" t="s">
        <v>64</v>
      </c>
      <c r="J5" s="11" t="s">
        <v>65</v>
      </c>
      <c r="K5" s="11" t="s">
        <v>64</v>
      </c>
      <c r="L5" s="11" t="s">
        <v>65</v>
      </c>
      <c r="M5" s="11" t="s">
        <v>64</v>
      </c>
      <c r="N5" s="11" t="s">
        <v>65</v>
      </c>
      <c r="O5" s="11" t="s">
        <v>64</v>
      </c>
      <c r="P5" s="11" t="s">
        <v>65</v>
      </c>
      <c r="Q5" s="11" t="s">
        <v>64</v>
      </c>
      <c r="R5" s="11" t="s">
        <v>65</v>
      </c>
      <c r="S5" s="11" t="s">
        <v>64</v>
      </c>
      <c r="T5" s="11" t="s">
        <v>65</v>
      </c>
      <c r="U5" s="11" t="s">
        <v>64</v>
      </c>
      <c r="V5" s="11" t="s">
        <v>65</v>
      </c>
      <c r="W5" s="11" t="s">
        <v>64</v>
      </c>
      <c r="X5" s="11" t="s">
        <v>65</v>
      </c>
      <c r="Y5" s="11" t="s">
        <v>64</v>
      </c>
      <c r="Z5" s="11" t="s">
        <v>65</v>
      </c>
      <c r="AA5" s="12" t="s">
        <v>64</v>
      </c>
      <c r="AB5" s="12" t="s">
        <v>65</v>
      </c>
      <c r="AC5" s="12" t="s">
        <v>64</v>
      </c>
      <c r="AD5" s="12" t="s">
        <v>65</v>
      </c>
      <c r="AE5" s="12" t="s">
        <v>64</v>
      </c>
      <c r="AF5" s="13" t="s">
        <v>65</v>
      </c>
    </row>
    <row r="6" spans="1:32" ht="15" hidden="1">
      <c r="A6" s="241">
        <v>1</v>
      </c>
      <c r="B6" s="252" t="s">
        <v>74</v>
      </c>
      <c r="C6" s="244" t="s">
        <v>1</v>
      </c>
      <c r="D6" s="57" t="s">
        <v>32</v>
      </c>
      <c r="E6" s="56"/>
      <c r="F6" s="56"/>
      <c r="G6" s="53"/>
      <c r="H6" s="53"/>
      <c r="I6" s="54"/>
      <c r="J6" s="55"/>
      <c r="K6" s="55"/>
      <c r="L6" s="55"/>
      <c r="M6" s="55"/>
      <c r="N6" s="55"/>
      <c r="O6" s="56"/>
      <c r="P6" s="56"/>
      <c r="Q6" s="54"/>
      <c r="R6" s="55"/>
      <c r="S6" s="56"/>
      <c r="T6" s="56"/>
      <c r="U6" s="56"/>
      <c r="V6" s="56"/>
      <c r="W6" s="54"/>
      <c r="X6" s="55"/>
      <c r="Y6" s="56"/>
      <c r="Z6" s="56"/>
      <c r="AA6" s="19"/>
      <c r="AB6" s="19"/>
      <c r="AC6" s="19"/>
      <c r="AD6" s="19"/>
      <c r="AE6" s="19"/>
      <c r="AF6" s="20"/>
    </row>
    <row r="7" spans="1:32" ht="50.25" customHeight="1">
      <c r="A7" s="241"/>
      <c r="B7" s="252"/>
      <c r="C7" s="244"/>
      <c r="D7" s="57" t="s">
        <v>66</v>
      </c>
      <c r="E7" s="32">
        <v>350</v>
      </c>
      <c r="F7" s="32">
        <v>400</v>
      </c>
      <c r="G7" s="32"/>
      <c r="H7" s="32"/>
      <c r="I7" s="32"/>
      <c r="J7" s="32"/>
      <c r="K7" s="32"/>
      <c r="L7" s="32"/>
      <c r="M7" s="32"/>
      <c r="N7" s="32"/>
      <c r="O7" s="32">
        <v>278</v>
      </c>
      <c r="P7" s="32">
        <v>278</v>
      </c>
      <c r="Q7" s="32"/>
      <c r="R7" s="32"/>
      <c r="S7" s="32"/>
      <c r="T7" s="32"/>
      <c r="U7" s="32"/>
      <c r="V7" s="32"/>
      <c r="W7" s="32"/>
      <c r="X7" s="32"/>
      <c r="Y7" s="32"/>
      <c r="Z7" s="32"/>
      <c r="AA7" s="58">
        <v>278</v>
      </c>
      <c r="AB7" s="58">
        <v>400</v>
      </c>
      <c r="AC7" s="58">
        <f>MIN(K7:L7,M7:N7,Q7:R7,E7:F7,G7:H7,I7:J7,O7:P7,S7:T7,U7:V7,W7:X7,Y7:Z7)</f>
        <v>278</v>
      </c>
      <c r="AD7" s="58">
        <f>MAX(K7:L7,M7:N7,Q7:R7,E7:F7,G7:H7,I7:J7,O7:P7,S7:T7,U7:V7,W7:X7,Y7:Z7)</f>
        <v>400</v>
      </c>
      <c r="AE7" s="32">
        <f>AC7/AA7*100</f>
        <v>100</v>
      </c>
      <c r="AF7" s="32">
        <f>AD7/AB7*100</f>
        <v>100</v>
      </c>
    </row>
    <row r="8" spans="1:32" ht="12" customHeight="1" hidden="1">
      <c r="A8" s="241" t="s">
        <v>2</v>
      </c>
      <c r="B8" s="252" t="s">
        <v>75</v>
      </c>
      <c r="C8" s="244" t="s">
        <v>1</v>
      </c>
      <c r="D8" s="31" t="s">
        <v>32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58"/>
      <c r="AB8" s="58"/>
      <c r="AC8" s="58"/>
      <c r="AD8" s="58"/>
      <c r="AE8" s="32"/>
      <c r="AF8" s="32"/>
    </row>
    <row r="9" spans="1:32" ht="54.75" customHeight="1">
      <c r="A9" s="241"/>
      <c r="B9" s="252"/>
      <c r="C9" s="244"/>
      <c r="D9" s="31" t="s">
        <v>66</v>
      </c>
      <c r="E9" s="32">
        <v>350</v>
      </c>
      <c r="F9" s="32">
        <v>400</v>
      </c>
      <c r="G9" s="32"/>
      <c r="H9" s="32"/>
      <c r="I9" s="32"/>
      <c r="J9" s="32"/>
      <c r="K9" s="32"/>
      <c r="L9" s="32"/>
      <c r="M9" s="32"/>
      <c r="N9" s="32"/>
      <c r="O9" s="32">
        <v>278</v>
      </c>
      <c r="P9" s="32">
        <v>278</v>
      </c>
      <c r="Q9" s="32"/>
      <c r="R9" s="32"/>
      <c r="S9" s="32"/>
      <c r="T9" s="32"/>
      <c r="U9" s="32">
        <v>370</v>
      </c>
      <c r="V9" s="32">
        <v>370</v>
      </c>
      <c r="W9" s="32"/>
      <c r="X9" s="32"/>
      <c r="Y9" s="32"/>
      <c r="Z9" s="32"/>
      <c r="AA9" s="58">
        <v>278</v>
      </c>
      <c r="AB9" s="58">
        <v>400</v>
      </c>
      <c r="AC9" s="58">
        <f aca="true" t="shared" si="0" ref="AC9:AC71">MIN(K9:L9,M9:N9,Q9:R9,E9:F9,G9:H9,I9:J9,O9:P9,S9:T9,U9:V9,W9:X9,Y9:Z9)</f>
        <v>278</v>
      </c>
      <c r="AD9" s="58">
        <f aca="true" t="shared" si="1" ref="AD9:AD71">MAX(K9:L9,M9:N9,Q9:R9,E9:F9,G9:H9,I9:J9,O9:P9,S9:T9,U9:V9,W9:X9,Y9:Z9)</f>
        <v>400</v>
      </c>
      <c r="AE9" s="32">
        <f>AC9/AA9*100</f>
        <v>100</v>
      </c>
      <c r="AF9" s="32">
        <f>AD9/AB9*100</f>
        <v>100</v>
      </c>
    </row>
    <row r="10" spans="1:32" ht="15" hidden="1">
      <c r="A10" s="241" t="s">
        <v>3</v>
      </c>
      <c r="B10" s="252" t="s">
        <v>76</v>
      </c>
      <c r="C10" s="244" t="s">
        <v>1</v>
      </c>
      <c r="D10" s="31" t="s">
        <v>32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58"/>
      <c r="AB10" s="58"/>
      <c r="AC10" s="58"/>
      <c r="AD10" s="58"/>
      <c r="AE10" s="32"/>
      <c r="AF10" s="32"/>
    </row>
    <row r="11" spans="1:32" ht="40.5" customHeight="1">
      <c r="A11" s="241"/>
      <c r="B11" s="252"/>
      <c r="C11" s="244"/>
      <c r="D11" s="31" t="s">
        <v>66</v>
      </c>
      <c r="E11" s="32">
        <v>430</v>
      </c>
      <c r="F11" s="32">
        <v>430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58">
        <v>430</v>
      </c>
      <c r="AB11" s="58">
        <v>430</v>
      </c>
      <c r="AC11" s="58">
        <f t="shared" si="0"/>
        <v>430</v>
      </c>
      <c r="AD11" s="58">
        <f t="shared" si="1"/>
        <v>430</v>
      </c>
      <c r="AE11" s="32">
        <f>AC11/AA11*100</f>
        <v>100</v>
      </c>
      <c r="AF11" s="32">
        <f>AD11/AB11*100</f>
        <v>100</v>
      </c>
    </row>
    <row r="12" spans="1:32" ht="13.5" customHeight="1" hidden="1">
      <c r="A12" s="241" t="s">
        <v>4</v>
      </c>
      <c r="B12" s="245" t="s">
        <v>36</v>
      </c>
      <c r="C12" s="244" t="s">
        <v>1</v>
      </c>
      <c r="D12" s="31" t="s">
        <v>32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58"/>
      <c r="AB12" s="58"/>
      <c r="AC12" s="58"/>
      <c r="AD12" s="58"/>
      <c r="AE12" s="32"/>
      <c r="AF12" s="32"/>
    </row>
    <row r="13" spans="1:32" ht="44.25" customHeight="1">
      <c r="A13" s="241"/>
      <c r="B13" s="245"/>
      <c r="C13" s="244"/>
      <c r="D13" s="31" t="s">
        <v>66</v>
      </c>
      <c r="E13" s="32">
        <v>250</v>
      </c>
      <c r="F13" s="32">
        <v>250</v>
      </c>
      <c r="G13" s="32">
        <v>175</v>
      </c>
      <c r="H13" s="32">
        <v>175</v>
      </c>
      <c r="I13" s="32">
        <v>173</v>
      </c>
      <c r="J13" s="32">
        <v>173</v>
      </c>
      <c r="K13" s="32"/>
      <c r="L13" s="32"/>
      <c r="M13" s="32">
        <v>163</v>
      </c>
      <c r="N13" s="32">
        <v>170</v>
      </c>
      <c r="O13" s="32"/>
      <c r="P13" s="32"/>
      <c r="Q13" s="32"/>
      <c r="R13" s="32"/>
      <c r="S13" s="32">
        <v>175</v>
      </c>
      <c r="T13" s="32">
        <v>175</v>
      </c>
      <c r="U13" s="32">
        <v>180</v>
      </c>
      <c r="V13" s="32">
        <v>180</v>
      </c>
      <c r="W13" s="32">
        <v>173</v>
      </c>
      <c r="X13" s="32">
        <v>173</v>
      </c>
      <c r="Y13" s="32">
        <v>209</v>
      </c>
      <c r="Z13" s="32">
        <v>209</v>
      </c>
      <c r="AA13" s="58">
        <v>163</v>
      </c>
      <c r="AB13" s="58">
        <v>250</v>
      </c>
      <c r="AC13" s="58">
        <f t="shared" si="0"/>
        <v>163</v>
      </c>
      <c r="AD13" s="58">
        <f t="shared" si="1"/>
        <v>250</v>
      </c>
      <c r="AE13" s="32">
        <f>AC13/AA13*100</f>
        <v>100</v>
      </c>
      <c r="AF13" s="32">
        <f>AD13/AB13*100</f>
        <v>100</v>
      </c>
    </row>
    <row r="14" spans="1:32" ht="12.75" customHeight="1" hidden="1">
      <c r="A14" s="255" t="s">
        <v>6</v>
      </c>
      <c r="B14" s="252" t="s">
        <v>108</v>
      </c>
      <c r="C14" s="244" t="s">
        <v>1</v>
      </c>
      <c r="D14" s="31" t="s">
        <v>32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58"/>
      <c r="AB14" s="58"/>
      <c r="AC14" s="58"/>
      <c r="AD14" s="58"/>
      <c r="AE14" s="32"/>
      <c r="AF14" s="32"/>
    </row>
    <row r="15" spans="1:32" ht="49.5" customHeight="1">
      <c r="A15" s="255"/>
      <c r="B15" s="252"/>
      <c r="C15" s="244"/>
      <c r="D15" s="31" t="s">
        <v>66</v>
      </c>
      <c r="E15" s="32"/>
      <c r="F15" s="32"/>
      <c r="G15" s="32"/>
      <c r="H15" s="32"/>
      <c r="I15" s="32">
        <v>130</v>
      </c>
      <c r="J15" s="32">
        <v>130</v>
      </c>
      <c r="K15" s="32"/>
      <c r="L15" s="32"/>
      <c r="M15" s="32"/>
      <c r="N15" s="32"/>
      <c r="O15" s="32">
        <v>128</v>
      </c>
      <c r="P15" s="32">
        <v>128</v>
      </c>
      <c r="Q15" s="32"/>
      <c r="R15" s="32"/>
      <c r="S15" s="32"/>
      <c r="T15" s="32"/>
      <c r="U15" s="32">
        <v>130</v>
      </c>
      <c r="V15" s="32">
        <v>130</v>
      </c>
      <c r="W15" s="32"/>
      <c r="X15" s="32"/>
      <c r="Y15" s="32"/>
      <c r="Z15" s="32"/>
      <c r="AA15" s="58">
        <v>128</v>
      </c>
      <c r="AB15" s="58">
        <v>130</v>
      </c>
      <c r="AC15" s="58">
        <f t="shared" si="0"/>
        <v>128</v>
      </c>
      <c r="AD15" s="58">
        <f t="shared" si="1"/>
        <v>130</v>
      </c>
      <c r="AE15" s="32">
        <f>AC15/AA15*100</f>
        <v>100</v>
      </c>
      <c r="AF15" s="32">
        <f>AD15/AB15*100</f>
        <v>100</v>
      </c>
    </row>
    <row r="16" spans="1:32" ht="15" hidden="1">
      <c r="A16" s="255"/>
      <c r="B16" s="256" t="s">
        <v>27</v>
      </c>
      <c r="C16" s="244" t="s">
        <v>1</v>
      </c>
      <c r="D16" s="31" t="s">
        <v>32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58"/>
      <c r="AB16" s="58"/>
      <c r="AC16" s="58"/>
      <c r="AD16" s="58"/>
      <c r="AE16" s="32"/>
      <c r="AF16" s="32"/>
    </row>
    <row r="17" spans="1:32" ht="31.5" customHeight="1">
      <c r="A17" s="255"/>
      <c r="B17" s="256"/>
      <c r="C17" s="244"/>
      <c r="D17" s="31" t="s">
        <v>66</v>
      </c>
      <c r="E17" s="32"/>
      <c r="F17" s="32"/>
      <c r="G17" s="32">
        <v>198</v>
      </c>
      <c r="H17" s="32">
        <v>198</v>
      </c>
      <c r="I17" s="32">
        <v>150</v>
      </c>
      <c r="J17" s="32">
        <v>150</v>
      </c>
      <c r="K17" s="32">
        <v>185</v>
      </c>
      <c r="L17" s="32">
        <v>185</v>
      </c>
      <c r="M17" s="32">
        <v>205</v>
      </c>
      <c r="N17" s="32">
        <v>205</v>
      </c>
      <c r="O17" s="32">
        <v>179</v>
      </c>
      <c r="P17" s="32">
        <v>179</v>
      </c>
      <c r="Q17" s="32">
        <v>185</v>
      </c>
      <c r="R17" s="32">
        <v>185</v>
      </c>
      <c r="S17" s="32">
        <v>165</v>
      </c>
      <c r="T17" s="32">
        <v>165</v>
      </c>
      <c r="U17" s="32">
        <v>165</v>
      </c>
      <c r="V17" s="32">
        <v>165</v>
      </c>
      <c r="W17" s="32"/>
      <c r="X17" s="32"/>
      <c r="Y17" s="32"/>
      <c r="Z17" s="32"/>
      <c r="AA17" s="58">
        <v>150</v>
      </c>
      <c r="AB17" s="58">
        <v>205</v>
      </c>
      <c r="AC17" s="58">
        <f t="shared" si="0"/>
        <v>150</v>
      </c>
      <c r="AD17" s="58">
        <f t="shared" si="1"/>
        <v>205</v>
      </c>
      <c r="AE17" s="32">
        <f>AC17/AA17*100</f>
        <v>100</v>
      </c>
      <c r="AF17" s="32">
        <f>AD17/AB17*100</f>
        <v>100</v>
      </c>
    </row>
    <row r="18" spans="1:32" ht="15" hidden="1">
      <c r="A18" s="255"/>
      <c r="B18" s="256" t="s">
        <v>63</v>
      </c>
      <c r="C18" s="244" t="s">
        <v>1</v>
      </c>
      <c r="D18" s="31" t="s">
        <v>32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58"/>
      <c r="AB18" s="58"/>
      <c r="AC18" s="58"/>
      <c r="AD18" s="58"/>
      <c r="AE18" s="32"/>
      <c r="AF18" s="32"/>
    </row>
    <row r="19" spans="1:32" ht="33" customHeight="1">
      <c r="A19" s="255"/>
      <c r="B19" s="256"/>
      <c r="C19" s="244"/>
      <c r="D19" s="31" t="s">
        <v>66</v>
      </c>
      <c r="E19" s="32"/>
      <c r="F19" s="32"/>
      <c r="G19" s="32">
        <v>165</v>
      </c>
      <c r="H19" s="32">
        <v>165</v>
      </c>
      <c r="I19" s="32">
        <v>140</v>
      </c>
      <c r="J19" s="32">
        <v>140</v>
      </c>
      <c r="K19" s="32">
        <v>180</v>
      </c>
      <c r="L19" s="32">
        <v>180</v>
      </c>
      <c r="M19" s="32">
        <v>145</v>
      </c>
      <c r="N19" s="32">
        <v>145</v>
      </c>
      <c r="O19" s="32">
        <v>148</v>
      </c>
      <c r="P19" s="32">
        <v>148</v>
      </c>
      <c r="Q19" s="32">
        <v>180</v>
      </c>
      <c r="R19" s="32">
        <v>180</v>
      </c>
      <c r="S19" s="32"/>
      <c r="T19" s="32"/>
      <c r="U19" s="32"/>
      <c r="V19" s="32"/>
      <c r="W19" s="32">
        <v>143</v>
      </c>
      <c r="X19" s="32">
        <v>143</v>
      </c>
      <c r="Y19" s="32"/>
      <c r="Z19" s="32"/>
      <c r="AA19" s="58">
        <v>140</v>
      </c>
      <c r="AB19" s="58">
        <v>180</v>
      </c>
      <c r="AC19" s="58">
        <f t="shared" si="0"/>
        <v>140</v>
      </c>
      <c r="AD19" s="58">
        <f t="shared" si="1"/>
        <v>180</v>
      </c>
      <c r="AE19" s="32">
        <f>AC19/AA19*100</f>
        <v>100</v>
      </c>
      <c r="AF19" s="32">
        <f>AD19/AB19*100</f>
        <v>100</v>
      </c>
    </row>
    <row r="20" spans="1:32" ht="15.75" customHeight="1" hidden="1">
      <c r="A20" s="255"/>
      <c r="B20" s="256" t="s">
        <v>28</v>
      </c>
      <c r="C20" s="244" t="s">
        <v>1</v>
      </c>
      <c r="D20" s="31" t="s">
        <v>32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58"/>
      <c r="AB20" s="58"/>
      <c r="AC20" s="58"/>
      <c r="AD20" s="58"/>
      <c r="AE20" s="32"/>
      <c r="AF20" s="32"/>
    </row>
    <row r="21" spans="1:32" ht="60.75" customHeight="1">
      <c r="A21" s="255"/>
      <c r="B21" s="256"/>
      <c r="C21" s="244"/>
      <c r="D21" s="31" t="s">
        <v>66</v>
      </c>
      <c r="E21" s="32"/>
      <c r="F21" s="32"/>
      <c r="G21" s="32"/>
      <c r="H21" s="32"/>
      <c r="I21" s="32"/>
      <c r="J21" s="32"/>
      <c r="K21" s="32">
        <v>248</v>
      </c>
      <c r="L21" s="32">
        <v>248</v>
      </c>
      <c r="M21" s="32">
        <v>245</v>
      </c>
      <c r="N21" s="32">
        <v>245</v>
      </c>
      <c r="O21" s="32">
        <v>245</v>
      </c>
      <c r="P21" s="32">
        <v>245</v>
      </c>
      <c r="Q21" s="32">
        <v>248</v>
      </c>
      <c r="R21" s="32">
        <v>248</v>
      </c>
      <c r="S21" s="32">
        <v>228</v>
      </c>
      <c r="T21" s="32">
        <v>228</v>
      </c>
      <c r="U21" s="32">
        <v>250</v>
      </c>
      <c r="V21" s="32">
        <v>250</v>
      </c>
      <c r="W21" s="32"/>
      <c r="X21" s="32"/>
      <c r="Y21" s="32"/>
      <c r="Z21" s="32"/>
      <c r="AA21" s="58">
        <v>228</v>
      </c>
      <c r="AB21" s="58">
        <v>250</v>
      </c>
      <c r="AC21" s="58">
        <f t="shared" si="0"/>
        <v>228</v>
      </c>
      <c r="AD21" s="58">
        <f t="shared" si="1"/>
        <v>250</v>
      </c>
      <c r="AE21" s="32">
        <f>AC21/AA21*100</f>
        <v>100</v>
      </c>
      <c r="AF21" s="32">
        <f>AD21/AB21*100</f>
        <v>100</v>
      </c>
    </row>
    <row r="22" spans="1:32" ht="15" hidden="1">
      <c r="A22" s="241" t="s">
        <v>8</v>
      </c>
      <c r="B22" s="252" t="s">
        <v>37</v>
      </c>
      <c r="C22" s="244" t="s">
        <v>1</v>
      </c>
      <c r="D22" s="31" t="s">
        <v>32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58"/>
      <c r="AB22" s="58"/>
      <c r="AC22" s="58"/>
      <c r="AD22" s="58"/>
      <c r="AE22" s="32"/>
      <c r="AF22" s="32"/>
    </row>
    <row r="23" spans="1:32" ht="59.25" customHeight="1">
      <c r="A23" s="241"/>
      <c r="B23" s="252"/>
      <c r="C23" s="244"/>
      <c r="D23" s="31" t="s">
        <v>66</v>
      </c>
      <c r="E23" s="32">
        <v>440</v>
      </c>
      <c r="F23" s="32">
        <v>440</v>
      </c>
      <c r="G23" s="32">
        <v>166</v>
      </c>
      <c r="H23" s="32">
        <v>375</v>
      </c>
      <c r="I23" s="32">
        <v>575</v>
      </c>
      <c r="J23" s="32">
        <v>575</v>
      </c>
      <c r="K23" s="32">
        <v>305</v>
      </c>
      <c r="L23" s="32">
        <v>305</v>
      </c>
      <c r="M23" s="32">
        <v>180</v>
      </c>
      <c r="N23" s="32">
        <v>310</v>
      </c>
      <c r="O23" s="32">
        <v>287</v>
      </c>
      <c r="P23" s="32">
        <v>287</v>
      </c>
      <c r="Q23" s="32">
        <v>305</v>
      </c>
      <c r="R23" s="32">
        <v>305</v>
      </c>
      <c r="S23" s="32">
        <v>324</v>
      </c>
      <c r="T23" s="32">
        <v>324</v>
      </c>
      <c r="U23" s="32"/>
      <c r="V23" s="32"/>
      <c r="W23" s="32">
        <v>343</v>
      </c>
      <c r="X23" s="32">
        <v>343</v>
      </c>
      <c r="Y23" s="32">
        <v>165</v>
      </c>
      <c r="Z23" s="32">
        <v>165</v>
      </c>
      <c r="AA23" s="58">
        <v>165</v>
      </c>
      <c r="AB23" s="58">
        <v>575</v>
      </c>
      <c r="AC23" s="58">
        <f t="shared" si="0"/>
        <v>165</v>
      </c>
      <c r="AD23" s="58">
        <f t="shared" si="1"/>
        <v>575</v>
      </c>
      <c r="AE23" s="32">
        <f>AC23/AA23*100</f>
        <v>100</v>
      </c>
      <c r="AF23" s="32">
        <f>AD23/AB23*100</f>
        <v>100</v>
      </c>
    </row>
    <row r="24" spans="1:139" ht="15" hidden="1">
      <c r="A24" s="241" t="s">
        <v>9</v>
      </c>
      <c r="B24" s="252" t="s">
        <v>38</v>
      </c>
      <c r="C24" s="244" t="s">
        <v>7</v>
      </c>
      <c r="D24" s="31" t="s">
        <v>32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58"/>
      <c r="AB24" s="58"/>
      <c r="AC24" s="58"/>
      <c r="AD24" s="58"/>
      <c r="AE24" s="32"/>
      <c r="AF24" s="32"/>
      <c r="EI24" s="18">
        <v>1</v>
      </c>
    </row>
    <row r="25" spans="1:32" ht="25.5" customHeight="1">
      <c r="A25" s="241"/>
      <c r="B25" s="252"/>
      <c r="C25" s="244"/>
      <c r="D25" s="31" t="s">
        <v>66</v>
      </c>
      <c r="E25" s="32"/>
      <c r="F25" s="32"/>
      <c r="G25" s="32">
        <v>111.11</v>
      </c>
      <c r="H25" s="32">
        <v>140</v>
      </c>
      <c r="I25" s="32">
        <v>102.2</v>
      </c>
      <c r="J25" s="32">
        <v>116</v>
      </c>
      <c r="K25" s="32">
        <v>105.5</v>
      </c>
      <c r="L25" s="32">
        <v>130</v>
      </c>
      <c r="M25" s="32">
        <v>95</v>
      </c>
      <c r="N25" s="32">
        <v>115</v>
      </c>
      <c r="O25" s="32">
        <v>94</v>
      </c>
      <c r="P25" s="32">
        <v>130</v>
      </c>
      <c r="Q25" s="32">
        <v>105.5</v>
      </c>
      <c r="R25" s="32">
        <v>130</v>
      </c>
      <c r="S25" s="32">
        <v>110</v>
      </c>
      <c r="T25" s="32">
        <v>126</v>
      </c>
      <c r="U25" s="32">
        <v>105.55</v>
      </c>
      <c r="V25" s="32">
        <v>139</v>
      </c>
      <c r="W25" s="32">
        <v>116.66</v>
      </c>
      <c r="X25" s="32">
        <v>129</v>
      </c>
      <c r="Y25" s="32">
        <v>104</v>
      </c>
      <c r="Z25" s="32">
        <v>104</v>
      </c>
      <c r="AA25" s="58">
        <v>94</v>
      </c>
      <c r="AB25" s="58">
        <v>140</v>
      </c>
      <c r="AC25" s="58">
        <f t="shared" si="0"/>
        <v>94</v>
      </c>
      <c r="AD25" s="58">
        <f t="shared" si="1"/>
        <v>140</v>
      </c>
      <c r="AE25" s="32">
        <f>AC25/AA25*100</f>
        <v>100</v>
      </c>
      <c r="AF25" s="32">
        <f>AD25/AB25*100</f>
        <v>100</v>
      </c>
    </row>
    <row r="26" spans="1:32" ht="15" hidden="1">
      <c r="A26" s="241" t="s">
        <v>10</v>
      </c>
      <c r="B26" s="252" t="s">
        <v>112</v>
      </c>
      <c r="C26" s="244" t="s">
        <v>7</v>
      </c>
      <c r="D26" s="31" t="s">
        <v>32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58"/>
      <c r="AB26" s="58"/>
      <c r="AC26" s="58"/>
      <c r="AD26" s="58"/>
      <c r="AE26" s="32"/>
      <c r="AF26" s="32"/>
    </row>
    <row r="27" spans="1:32" ht="30" customHeight="1">
      <c r="A27" s="241"/>
      <c r="B27" s="252"/>
      <c r="C27" s="244"/>
      <c r="D27" s="31" t="s">
        <v>66</v>
      </c>
      <c r="E27" s="32"/>
      <c r="F27" s="32"/>
      <c r="G27" s="32">
        <v>77</v>
      </c>
      <c r="H27" s="32">
        <v>88</v>
      </c>
      <c r="I27" s="32">
        <v>68</v>
      </c>
      <c r="J27" s="32">
        <v>88</v>
      </c>
      <c r="K27" s="32">
        <v>68</v>
      </c>
      <c r="L27" s="32">
        <v>68</v>
      </c>
      <c r="M27" s="32">
        <v>70</v>
      </c>
      <c r="N27" s="32">
        <v>88</v>
      </c>
      <c r="O27" s="32">
        <v>49</v>
      </c>
      <c r="P27" s="32">
        <v>113</v>
      </c>
      <c r="Q27" s="32">
        <v>68</v>
      </c>
      <c r="R27" s="32">
        <v>68</v>
      </c>
      <c r="S27" s="32">
        <v>67</v>
      </c>
      <c r="T27" s="32">
        <v>88</v>
      </c>
      <c r="U27" s="32">
        <v>74</v>
      </c>
      <c r="V27" s="32">
        <v>100</v>
      </c>
      <c r="W27" s="32">
        <v>67</v>
      </c>
      <c r="X27" s="32">
        <v>88</v>
      </c>
      <c r="Y27" s="32">
        <v>75</v>
      </c>
      <c r="Z27" s="32">
        <v>75</v>
      </c>
      <c r="AA27" s="58">
        <v>49</v>
      </c>
      <c r="AB27" s="58">
        <v>113</v>
      </c>
      <c r="AC27" s="58">
        <f t="shared" si="0"/>
        <v>49</v>
      </c>
      <c r="AD27" s="58">
        <f t="shared" si="1"/>
        <v>113</v>
      </c>
      <c r="AE27" s="32">
        <f>AC27/AA27*100</f>
        <v>100</v>
      </c>
      <c r="AF27" s="32">
        <f>AD27/AB27*100</f>
        <v>100</v>
      </c>
    </row>
    <row r="28" spans="1:32" ht="12" customHeight="1" hidden="1">
      <c r="A28" s="241" t="s">
        <v>11</v>
      </c>
      <c r="B28" s="252" t="s">
        <v>39</v>
      </c>
      <c r="C28" s="244" t="s">
        <v>20</v>
      </c>
      <c r="D28" s="31" t="s">
        <v>32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58"/>
      <c r="AB28" s="58"/>
      <c r="AC28" s="58"/>
      <c r="AD28" s="58"/>
      <c r="AE28" s="32"/>
      <c r="AF28" s="32"/>
    </row>
    <row r="29" spans="1:255" ht="51" customHeight="1">
      <c r="A29" s="241"/>
      <c r="B29" s="252"/>
      <c r="C29" s="244"/>
      <c r="D29" s="31" t="s">
        <v>66</v>
      </c>
      <c r="E29" s="32"/>
      <c r="F29" s="32"/>
      <c r="G29" s="32"/>
      <c r="H29" s="32"/>
      <c r="I29" s="32"/>
      <c r="J29" s="32"/>
      <c r="K29" s="32">
        <v>84</v>
      </c>
      <c r="L29" s="32">
        <v>84</v>
      </c>
      <c r="M29" s="32"/>
      <c r="N29" s="32"/>
      <c r="O29" s="32">
        <v>70</v>
      </c>
      <c r="P29" s="32">
        <v>70</v>
      </c>
      <c r="Q29" s="32">
        <v>84</v>
      </c>
      <c r="R29" s="32">
        <v>84</v>
      </c>
      <c r="S29" s="32"/>
      <c r="T29" s="32"/>
      <c r="U29" s="32">
        <v>110</v>
      </c>
      <c r="V29" s="32">
        <v>110</v>
      </c>
      <c r="W29" s="32"/>
      <c r="X29" s="32"/>
      <c r="Y29" s="32">
        <v>98</v>
      </c>
      <c r="Z29" s="32">
        <v>98</v>
      </c>
      <c r="AA29" s="58">
        <v>70</v>
      </c>
      <c r="AB29" s="58">
        <v>110</v>
      </c>
      <c r="AC29" s="58">
        <f t="shared" si="0"/>
        <v>70</v>
      </c>
      <c r="AD29" s="58">
        <f t="shared" si="1"/>
        <v>110</v>
      </c>
      <c r="AE29" s="32">
        <f>AC29/AA29*100</f>
        <v>100</v>
      </c>
      <c r="AF29" s="32">
        <f>AD29/AB29*100</f>
        <v>100</v>
      </c>
      <c r="IU29" s="18">
        <v>1</v>
      </c>
    </row>
    <row r="30" spans="1:32" ht="1.5" customHeight="1" hidden="1">
      <c r="A30" s="241" t="s">
        <v>12</v>
      </c>
      <c r="B30" s="252" t="s">
        <v>5</v>
      </c>
      <c r="C30" s="244" t="s">
        <v>40</v>
      </c>
      <c r="D30" s="31" t="s">
        <v>32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58"/>
      <c r="AB30" s="58"/>
      <c r="AC30" s="58"/>
      <c r="AD30" s="58"/>
      <c r="AE30" s="32"/>
      <c r="AF30" s="32"/>
    </row>
    <row r="31" spans="1:32" ht="42" customHeight="1">
      <c r="A31" s="241"/>
      <c r="B31" s="252"/>
      <c r="C31" s="244"/>
      <c r="D31" s="31" t="s">
        <v>66</v>
      </c>
      <c r="E31" s="32"/>
      <c r="F31" s="32"/>
      <c r="G31" s="32">
        <v>75</v>
      </c>
      <c r="H31" s="32">
        <v>75</v>
      </c>
      <c r="I31" s="32">
        <v>72</v>
      </c>
      <c r="J31" s="32">
        <v>72</v>
      </c>
      <c r="K31" s="32">
        <v>80</v>
      </c>
      <c r="L31" s="32">
        <v>80</v>
      </c>
      <c r="M31" s="32">
        <v>73</v>
      </c>
      <c r="N31" s="32">
        <v>73</v>
      </c>
      <c r="O31" s="32"/>
      <c r="P31" s="32"/>
      <c r="Q31" s="32">
        <v>80</v>
      </c>
      <c r="R31" s="32">
        <v>80</v>
      </c>
      <c r="S31" s="32"/>
      <c r="T31" s="32"/>
      <c r="U31" s="32"/>
      <c r="V31" s="32"/>
      <c r="W31" s="32">
        <v>70</v>
      </c>
      <c r="X31" s="32">
        <v>70</v>
      </c>
      <c r="Y31" s="32">
        <v>74</v>
      </c>
      <c r="Z31" s="32">
        <v>74</v>
      </c>
      <c r="AA31" s="58">
        <v>70</v>
      </c>
      <c r="AB31" s="58">
        <v>80</v>
      </c>
      <c r="AC31" s="58">
        <f t="shared" si="0"/>
        <v>70</v>
      </c>
      <c r="AD31" s="58">
        <f t="shared" si="1"/>
        <v>80</v>
      </c>
      <c r="AE31" s="32">
        <f>AC31/AA31*100</f>
        <v>100</v>
      </c>
      <c r="AF31" s="32">
        <f>AD31/AB31*100</f>
        <v>100</v>
      </c>
    </row>
    <row r="32" spans="1:32" ht="15" hidden="1">
      <c r="A32" s="241" t="s">
        <v>13</v>
      </c>
      <c r="B32" s="245" t="s">
        <v>41</v>
      </c>
      <c r="C32" s="244" t="s">
        <v>1</v>
      </c>
      <c r="D32" s="31" t="s">
        <v>32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58"/>
      <c r="AB32" s="58"/>
      <c r="AC32" s="58"/>
      <c r="AD32" s="58"/>
      <c r="AE32" s="32"/>
      <c r="AF32" s="32"/>
    </row>
    <row r="33" spans="1:32" ht="46.5" customHeight="1">
      <c r="A33" s="241"/>
      <c r="B33" s="245"/>
      <c r="C33" s="244"/>
      <c r="D33" s="31" t="s">
        <v>66</v>
      </c>
      <c r="E33" s="32"/>
      <c r="F33" s="32"/>
      <c r="G33" s="32">
        <v>24</v>
      </c>
      <c r="H33" s="32">
        <v>24</v>
      </c>
      <c r="I33" s="32">
        <v>30</v>
      </c>
      <c r="J33" s="32">
        <v>30</v>
      </c>
      <c r="K33" s="32">
        <v>38</v>
      </c>
      <c r="L33" s="32">
        <v>38</v>
      </c>
      <c r="M33" s="32">
        <v>30</v>
      </c>
      <c r="N33" s="32">
        <v>30</v>
      </c>
      <c r="O33" s="32">
        <v>27</v>
      </c>
      <c r="P33" s="32">
        <v>27</v>
      </c>
      <c r="Q33" s="32">
        <v>38</v>
      </c>
      <c r="R33" s="32">
        <v>38</v>
      </c>
      <c r="S33" s="32">
        <v>36</v>
      </c>
      <c r="T33" s="32">
        <v>36</v>
      </c>
      <c r="U33" s="32">
        <v>24</v>
      </c>
      <c r="V33" s="32">
        <v>24</v>
      </c>
      <c r="W33" s="32">
        <v>28</v>
      </c>
      <c r="X33" s="32">
        <v>28</v>
      </c>
      <c r="Y33" s="32">
        <v>25</v>
      </c>
      <c r="Z33" s="32">
        <v>25</v>
      </c>
      <c r="AA33" s="58">
        <v>24</v>
      </c>
      <c r="AB33" s="58">
        <v>38</v>
      </c>
      <c r="AC33" s="58">
        <f t="shared" si="0"/>
        <v>24</v>
      </c>
      <c r="AD33" s="58">
        <f t="shared" si="1"/>
        <v>38</v>
      </c>
      <c r="AE33" s="32">
        <f>AC33/AA33*100</f>
        <v>100</v>
      </c>
      <c r="AF33" s="32">
        <f>AD33/AB33*100</f>
        <v>100</v>
      </c>
    </row>
    <row r="34" spans="1:32" ht="15" hidden="1">
      <c r="A34" s="241" t="s">
        <v>14</v>
      </c>
      <c r="B34" s="252" t="s">
        <v>42</v>
      </c>
      <c r="C34" s="244" t="s">
        <v>1</v>
      </c>
      <c r="D34" s="31" t="s">
        <v>32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58"/>
      <c r="AB34" s="58"/>
      <c r="AC34" s="58"/>
      <c r="AD34" s="58"/>
      <c r="AE34" s="32"/>
      <c r="AF34" s="32"/>
    </row>
    <row r="35" spans="1:32" ht="27.75" customHeight="1">
      <c r="A35" s="241"/>
      <c r="B35" s="252"/>
      <c r="C35" s="244"/>
      <c r="D35" s="31" t="s">
        <v>66</v>
      </c>
      <c r="E35" s="32"/>
      <c r="F35" s="32"/>
      <c r="G35" s="32">
        <v>292</v>
      </c>
      <c r="H35" s="32">
        <v>300</v>
      </c>
      <c r="I35" s="32">
        <v>470</v>
      </c>
      <c r="J35" s="32">
        <v>568</v>
      </c>
      <c r="K35" s="32">
        <v>456</v>
      </c>
      <c r="L35" s="32">
        <v>520</v>
      </c>
      <c r="M35" s="32">
        <v>308</v>
      </c>
      <c r="N35" s="32">
        <v>448</v>
      </c>
      <c r="O35" s="32">
        <v>396</v>
      </c>
      <c r="P35" s="32">
        <v>560</v>
      </c>
      <c r="Q35" s="32">
        <v>456</v>
      </c>
      <c r="R35" s="32">
        <v>520</v>
      </c>
      <c r="S35" s="32">
        <v>400</v>
      </c>
      <c r="T35" s="32">
        <v>690</v>
      </c>
      <c r="U35" s="32">
        <v>350</v>
      </c>
      <c r="V35" s="32">
        <v>640</v>
      </c>
      <c r="W35" s="32">
        <v>520</v>
      </c>
      <c r="X35" s="32">
        <v>800</v>
      </c>
      <c r="Y35" s="32">
        <v>280</v>
      </c>
      <c r="Z35" s="32">
        <v>280</v>
      </c>
      <c r="AA35" s="58">
        <v>280</v>
      </c>
      <c r="AB35" s="58">
        <v>800</v>
      </c>
      <c r="AC35" s="58">
        <f t="shared" si="0"/>
        <v>280</v>
      </c>
      <c r="AD35" s="58">
        <f t="shared" si="1"/>
        <v>800</v>
      </c>
      <c r="AE35" s="32">
        <f>AC35/AA35*100</f>
        <v>100</v>
      </c>
      <c r="AF35" s="32">
        <f>AD35/AB35*100</f>
        <v>100</v>
      </c>
    </row>
    <row r="36" spans="1:32" ht="15" hidden="1">
      <c r="A36" s="241" t="s">
        <v>15</v>
      </c>
      <c r="B36" s="252" t="s">
        <v>73</v>
      </c>
      <c r="C36" s="244" t="s">
        <v>1</v>
      </c>
      <c r="D36" s="31" t="s">
        <v>32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58"/>
      <c r="AB36" s="58"/>
      <c r="AC36" s="58"/>
      <c r="AD36" s="58"/>
      <c r="AE36" s="32"/>
      <c r="AF36" s="32"/>
    </row>
    <row r="37" spans="1:32" ht="30" customHeight="1">
      <c r="A37" s="241"/>
      <c r="B37" s="252"/>
      <c r="C37" s="244"/>
      <c r="D37" s="31" t="s">
        <v>66</v>
      </c>
      <c r="E37" s="32"/>
      <c r="F37" s="32"/>
      <c r="G37" s="32">
        <v>41.5</v>
      </c>
      <c r="H37" s="32">
        <v>42</v>
      </c>
      <c r="I37" s="32"/>
      <c r="J37" s="32"/>
      <c r="K37" s="32">
        <v>42</v>
      </c>
      <c r="L37" s="32">
        <v>42</v>
      </c>
      <c r="M37" s="32">
        <v>40</v>
      </c>
      <c r="N37" s="32">
        <v>45</v>
      </c>
      <c r="O37" s="32">
        <v>49.5</v>
      </c>
      <c r="P37" s="32">
        <v>66</v>
      </c>
      <c r="Q37" s="32">
        <v>42</v>
      </c>
      <c r="R37" s="32">
        <v>42</v>
      </c>
      <c r="S37" s="32"/>
      <c r="T37" s="32"/>
      <c r="U37" s="32">
        <v>26</v>
      </c>
      <c r="V37" s="32">
        <v>26</v>
      </c>
      <c r="W37" s="32">
        <v>40</v>
      </c>
      <c r="X37" s="32">
        <v>40</v>
      </c>
      <c r="Y37" s="32">
        <v>47</v>
      </c>
      <c r="Z37" s="32">
        <v>47</v>
      </c>
      <c r="AA37" s="58">
        <v>26</v>
      </c>
      <c r="AB37" s="58">
        <v>66</v>
      </c>
      <c r="AC37" s="58">
        <f t="shared" si="0"/>
        <v>26</v>
      </c>
      <c r="AD37" s="58">
        <f t="shared" si="1"/>
        <v>66</v>
      </c>
      <c r="AE37" s="32">
        <f>AC37/AA37*100</f>
        <v>100</v>
      </c>
      <c r="AF37" s="32">
        <f>AD37/AB37*100</f>
        <v>100</v>
      </c>
    </row>
    <row r="38" spans="1:32" ht="15" hidden="1">
      <c r="A38" s="241" t="s">
        <v>16</v>
      </c>
      <c r="B38" s="252" t="s">
        <v>77</v>
      </c>
      <c r="C38" s="244" t="s">
        <v>1</v>
      </c>
      <c r="D38" s="31" t="s">
        <v>32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58"/>
      <c r="AB38" s="58"/>
      <c r="AC38" s="58"/>
      <c r="AD38" s="58"/>
      <c r="AE38" s="32"/>
      <c r="AF38" s="32"/>
    </row>
    <row r="39" spans="1:32" ht="27.75" customHeight="1">
      <c r="A39" s="241"/>
      <c r="B39" s="252"/>
      <c r="C39" s="244"/>
      <c r="D39" s="31" t="s">
        <v>66</v>
      </c>
      <c r="E39" s="33"/>
      <c r="F39" s="33"/>
      <c r="G39" s="33">
        <v>48.58</v>
      </c>
      <c r="H39" s="33">
        <v>48.58</v>
      </c>
      <c r="I39" s="33">
        <v>48.58</v>
      </c>
      <c r="J39" s="33">
        <v>48.58</v>
      </c>
      <c r="K39" s="33">
        <v>48.58</v>
      </c>
      <c r="L39" s="33">
        <v>48.58</v>
      </c>
      <c r="M39" s="33">
        <v>48.58</v>
      </c>
      <c r="N39" s="33">
        <v>48.58</v>
      </c>
      <c r="O39" s="33">
        <v>48.58</v>
      </c>
      <c r="P39" s="33">
        <v>48.58</v>
      </c>
      <c r="Q39" s="33">
        <v>48.58</v>
      </c>
      <c r="R39" s="33">
        <v>48.58</v>
      </c>
      <c r="S39" s="33">
        <v>48.58</v>
      </c>
      <c r="T39" s="33">
        <v>48.58</v>
      </c>
      <c r="U39" s="33">
        <v>48.58</v>
      </c>
      <c r="V39" s="33">
        <v>48.58</v>
      </c>
      <c r="W39" s="33">
        <v>48.58</v>
      </c>
      <c r="X39" s="33">
        <v>48.58</v>
      </c>
      <c r="Y39" s="33">
        <v>48.58</v>
      </c>
      <c r="Z39" s="33">
        <v>48.58</v>
      </c>
      <c r="AA39" s="59">
        <v>48.58</v>
      </c>
      <c r="AB39" s="59">
        <v>48.58</v>
      </c>
      <c r="AC39" s="59">
        <f t="shared" si="0"/>
        <v>48.58</v>
      </c>
      <c r="AD39" s="59">
        <f t="shared" si="1"/>
        <v>48.58</v>
      </c>
      <c r="AE39" s="32">
        <f>AC39/AA39*100</f>
        <v>100</v>
      </c>
      <c r="AF39" s="32">
        <f>AD39/AB39*100</f>
        <v>100</v>
      </c>
    </row>
    <row r="40" spans="1:32" ht="15" hidden="1">
      <c r="A40" s="241" t="s">
        <v>17</v>
      </c>
      <c r="B40" s="245" t="s">
        <v>45</v>
      </c>
      <c r="C40" s="244" t="s">
        <v>1</v>
      </c>
      <c r="D40" s="31" t="s">
        <v>32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58"/>
      <c r="AB40" s="58"/>
      <c r="AC40" s="58"/>
      <c r="AD40" s="58"/>
      <c r="AE40" s="32"/>
      <c r="AF40" s="32"/>
    </row>
    <row r="41" spans="1:32" ht="27.75" customHeight="1">
      <c r="A41" s="241"/>
      <c r="B41" s="245"/>
      <c r="C41" s="244"/>
      <c r="D41" s="31" t="s">
        <v>66</v>
      </c>
      <c r="E41" s="32"/>
      <c r="F41" s="32"/>
      <c r="G41" s="32">
        <v>64.28</v>
      </c>
      <c r="H41" s="32">
        <v>71.42</v>
      </c>
      <c r="I41" s="32">
        <v>85</v>
      </c>
      <c r="J41" s="32">
        <v>85</v>
      </c>
      <c r="K41" s="32"/>
      <c r="L41" s="32"/>
      <c r="M41" s="32">
        <v>85</v>
      </c>
      <c r="N41" s="32">
        <v>85</v>
      </c>
      <c r="O41" s="32">
        <v>71</v>
      </c>
      <c r="P41" s="32">
        <v>71</v>
      </c>
      <c r="Q41" s="32"/>
      <c r="R41" s="32"/>
      <c r="S41" s="32"/>
      <c r="T41" s="32"/>
      <c r="U41" s="32">
        <v>55</v>
      </c>
      <c r="V41" s="32">
        <v>55</v>
      </c>
      <c r="W41" s="32">
        <v>70</v>
      </c>
      <c r="X41" s="32">
        <v>74</v>
      </c>
      <c r="Y41" s="32">
        <v>81.25</v>
      </c>
      <c r="Z41" s="32">
        <v>81.25</v>
      </c>
      <c r="AA41" s="58">
        <v>55</v>
      </c>
      <c r="AB41" s="58">
        <v>85</v>
      </c>
      <c r="AC41" s="58">
        <f t="shared" si="0"/>
        <v>55</v>
      </c>
      <c r="AD41" s="58">
        <f t="shared" si="1"/>
        <v>85</v>
      </c>
      <c r="AE41" s="32">
        <f>AC41/AA41*100</f>
        <v>100</v>
      </c>
      <c r="AF41" s="32">
        <f>AD41/AB41*100</f>
        <v>100</v>
      </c>
    </row>
    <row r="42" spans="1:32" ht="15" hidden="1">
      <c r="A42" s="241" t="s">
        <v>18</v>
      </c>
      <c r="B42" s="245" t="s">
        <v>46</v>
      </c>
      <c r="C42" s="244" t="s">
        <v>1</v>
      </c>
      <c r="D42" s="31" t="s">
        <v>32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58"/>
      <c r="AB42" s="58"/>
      <c r="AC42" s="58"/>
      <c r="AD42" s="58"/>
      <c r="AE42" s="32"/>
      <c r="AF42" s="32"/>
    </row>
    <row r="43" spans="1:32" ht="27.75" customHeight="1">
      <c r="A43" s="241"/>
      <c r="B43" s="245"/>
      <c r="C43" s="244"/>
      <c r="D43" s="31" t="s">
        <v>66</v>
      </c>
      <c r="E43" s="32"/>
      <c r="F43" s="32"/>
      <c r="G43" s="32">
        <v>49</v>
      </c>
      <c r="H43" s="32">
        <v>49</v>
      </c>
      <c r="I43" s="32">
        <v>49</v>
      </c>
      <c r="J43" s="32">
        <v>49</v>
      </c>
      <c r="K43" s="32">
        <v>50</v>
      </c>
      <c r="L43" s="32">
        <v>50</v>
      </c>
      <c r="M43" s="32">
        <v>55</v>
      </c>
      <c r="N43" s="32">
        <v>55</v>
      </c>
      <c r="O43" s="32"/>
      <c r="P43" s="32"/>
      <c r="Q43" s="32">
        <v>50</v>
      </c>
      <c r="R43" s="32">
        <v>50</v>
      </c>
      <c r="S43" s="32">
        <v>48</v>
      </c>
      <c r="T43" s="32">
        <v>48</v>
      </c>
      <c r="U43" s="32"/>
      <c r="V43" s="32"/>
      <c r="W43" s="32"/>
      <c r="X43" s="32"/>
      <c r="Y43" s="32"/>
      <c r="Z43" s="32"/>
      <c r="AA43" s="58">
        <v>48</v>
      </c>
      <c r="AB43" s="58">
        <v>55</v>
      </c>
      <c r="AC43" s="58">
        <f t="shared" si="0"/>
        <v>48</v>
      </c>
      <c r="AD43" s="58">
        <f t="shared" si="1"/>
        <v>55</v>
      </c>
      <c r="AE43" s="32">
        <f>AC43/AA43*100</f>
        <v>100</v>
      </c>
      <c r="AF43" s="32">
        <f>AD43/AB43*100</f>
        <v>100</v>
      </c>
    </row>
    <row r="44" spans="1:32" ht="15" hidden="1">
      <c r="A44" s="241" t="s">
        <v>19</v>
      </c>
      <c r="B44" s="245" t="s">
        <v>47</v>
      </c>
      <c r="C44" s="244" t="s">
        <v>1</v>
      </c>
      <c r="D44" s="31" t="s">
        <v>32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58"/>
      <c r="AB44" s="58"/>
      <c r="AC44" s="58"/>
      <c r="AD44" s="58"/>
      <c r="AE44" s="32"/>
      <c r="AF44" s="32"/>
    </row>
    <row r="45" spans="1:32" ht="37.5" customHeight="1">
      <c r="A45" s="241"/>
      <c r="B45" s="245"/>
      <c r="C45" s="244"/>
      <c r="D45" s="31" t="s">
        <v>66</v>
      </c>
      <c r="E45" s="32"/>
      <c r="F45" s="32"/>
      <c r="G45" s="32"/>
      <c r="H45" s="32"/>
      <c r="I45" s="32">
        <v>90</v>
      </c>
      <c r="J45" s="32">
        <v>90</v>
      </c>
      <c r="K45" s="32"/>
      <c r="L45" s="32"/>
      <c r="M45" s="32"/>
      <c r="N45" s="32"/>
      <c r="O45" s="32">
        <v>85</v>
      </c>
      <c r="P45" s="32">
        <v>85</v>
      </c>
      <c r="Q45" s="32"/>
      <c r="R45" s="32"/>
      <c r="S45" s="32">
        <v>84</v>
      </c>
      <c r="T45" s="32">
        <v>84</v>
      </c>
      <c r="U45" s="32"/>
      <c r="V45" s="32"/>
      <c r="W45" s="32">
        <v>84</v>
      </c>
      <c r="X45" s="32">
        <v>84</v>
      </c>
      <c r="Y45" s="32"/>
      <c r="Z45" s="32"/>
      <c r="AA45" s="58">
        <v>84</v>
      </c>
      <c r="AB45" s="58">
        <v>90</v>
      </c>
      <c r="AC45" s="58">
        <f t="shared" si="0"/>
        <v>84</v>
      </c>
      <c r="AD45" s="58">
        <f t="shared" si="1"/>
        <v>90</v>
      </c>
      <c r="AE45" s="32">
        <f>AC45/AA45*100</f>
        <v>100</v>
      </c>
      <c r="AF45" s="32">
        <f>AD45/AB45*100</f>
        <v>100</v>
      </c>
    </row>
    <row r="46" spans="1:32" ht="5.25" customHeight="1" hidden="1">
      <c r="A46" s="241" t="s">
        <v>21</v>
      </c>
      <c r="B46" s="245" t="s">
        <v>48</v>
      </c>
      <c r="C46" s="244" t="s">
        <v>1</v>
      </c>
      <c r="D46" s="31" t="s">
        <v>32</v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58"/>
      <c r="AB46" s="58"/>
      <c r="AC46" s="58"/>
      <c r="AD46" s="58"/>
      <c r="AE46" s="32"/>
      <c r="AF46" s="32"/>
    </row>
    <row r="47" spans="1:32" ht="39" customHeight="1">
      <c r="A47" s="241"/>
      <c r="B47" s="245"/>
      <c r="C47" s="244"/>
      <c r="D47" s="31" t="s">
        <v>66</v>
      </c>
      <c r="E47" s="32"/>
      <c r="F47" s="32"/>
      <c r="G47" s="32">
        <v>62.5</v>
      </c>
      <c r="H47" s="32">
        <v>62.5</v>
      </c>
      <c r="I47" s="32">
        <v>56</v>
      </c>
      <c r="J47" s="32">
        <v>56</v>
      </c>
      <c r="K47" s="32">
        <v>45</v>
      </c>
      <c r="L47" s="32">
        <v>59</v>
      </c>
      <c r="M47" s="32">
        <v>35</v>
      </c>
      <c r="N47" s="32">
        <v>67</v>
      </c>
      <c r="O47" s="32">
        <v>48</v>
      </c>
      <c r="P47" s="32">
        <v>48</v>
      </c>
      <c r="Q47" s="32">
        <v>45</v>
      </c>
      <c r="R47" s="32">
        <v>59</v>
      </c>
      <c r="S47" s="32">
        <v>73</v>
      </c>
      <c r="T47" s="32">
        <v>73</v>
      </c>
      <c r="U47" s="32">
        <v>88.8</v>
      </c>
      <c r="V47" s="32">
        <v>125</v>
      </c>
      <c r="W47" s="32">
        <v>63</v>
      </c>
      <c r="X47" s="32">
        <v>63</v>
      </c>
      <c r="Y47" s="32">
        <v>95</v>
      </c>
      <c r="Z47" s="32">
        <v>95</v>
      </c>
      <c r="AA47" s="58">
        <v>35</v>
      </c>
      <c r="AB47" s="58">
        <v>125</v>
      </c>
      <c r="AC47" s="58">
        <f t="shared" si="0"/>
        <v>35</v>
      </c>
      <c r="AD47" s="58">
        <f t="shared" si="1"/>
        <v>125</v>
      </c>
      <c r="AE47" s="32">
        <f>AC47/AA47*100</f>
        <v>100</v>
      </c>
      <c r="AF47" s="32">
        <f>AD47/AB47*100</f>
        <v>100</v>
      </c>
    </row>
    <row r="48" spans="1:32" ht="15" hidden="1">
      <c r="A48" s="246" t="s">
        <v>22</v>
      </c>
      <c r="B48" s="248" t="s">
        <v>49</v>
      </c>
      <c r="C48" s="244" t="s">
        <v>1</v>
      </c>
      <c r="D48" s="31" t="s">
        <v>32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58"/>
      <c r="AB48" s="58"/>
      <c r="AC48" s="58"/>
      <c r="AD48" s="58"/>
      <c r="AE48" s="32"/>
      <c r="AF48" s="32"/>
    </row>
    <row r="49" spans="1:32" ht="24" customHeight="1">
      <c r="A49" s="253"/>
      <c r="B49" s="254"/>
      <c r="C49" s="244"/>
      <c r="D49" s="31" t="s">
        <v>66</v>
      </c>
      <c r="E49" s="32"/>
      <c r="F49" s="32"/>
      <c r="G49" s="32">
        <v>62</v>
      </c>
      <c r="H49" s="32">
        <v>62</v>
      </c>
      <c r="I49" s="32">
        <v>65</v>
      </c>
      <c r="J49" s="32">
        <v>65</v>
      </c>
      <c r="K49" s="32">
        <v>45</v>
      </c>
      <c r="L49" s="32">
        <v>60</v>
      </c>
      <c r="M49" s="32">
        <v>60</v>
      </c>
      <c r="N49" s="32">
        <v>60</v>
      </c>
      <c r="O49" s="32">
        <v>60</v>
      </c>
      <c r="P49" s="32">
        <v>60</v>
      </c>
      <c r="Q49" s="32"/>
      <c r="R49" s="32"/>
      <c r="S49" s="32"/>
      <c r="T49" s="32"/>
      <c r="U49" s="32">
        <v>85</v>
      </c>
      <c r="V49" s="32">
        <v>85</v>
      </c>
      <c r="W49" s="32"/>
      <c r="X49" s="32"/>
      <c r="Y49" s="32"/>
      <c r="Z49" s="32"/>
      <c r="AA49" s="58">
        <v>45</v>
      </c>
      <c r="AB49" s="58">
        <v>85</v>
      </c>
      <c r="AC49" s="58">
        <f t="shared" si="0"/>
        <v>45</v>
      </c>
      <c r="AD49" s="58">
        <f t="shared" si="1"/>
        <v>85</v>
      </c>
      <c r="AE49" s="32">
        <f>AC49/AA49*100</f>
        <v>100</v>
      </c>
      <c r="AF49" s="32">
        <f>AD49/AB49*100</f>
        <v>100</v>
      </c>
    </row>
    <row r="50" spans="1:32" ht="15" hidden="1">
      <c r="A50" s="241" t="s">
        <v>23</v>
      </c>
      <c r="B50" s="245" t="s">
        <v>50</v>
      </c>
      <c r="C50" s="244" t="s">
        <v>1</v>
      </c>
      <c r="D50" s="31" t="s">
        <v>32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58"/>
      <c r="AB50" s="58"/>
      <c r="AC50" s="58"/>
      <c r="AD50" s="58"/>
      <c r="AE50" s="32"/>
      <c r="AF50" s="32"/>
    </row>
    <row r="51" spans="1:32" ht="26.25" customHeight="1">
      <c r="A51" s="241"/>
      <c r="B51" s="245"/>
      <c r="C51" s="244"/>
      <c r="D51" s="31" t="s">
        <v>66</v>
      </c>
      <c r="E51" s="32"/>
      <c r="F51" s="32"/>
      <c r="G51" s="32"/>
      <c r="H51" s="32"/>
      <c r="I51" s="32">
        <v>70</v>
      </c>
      <c r="J51" s="32">
        <v>70</v>
      </c>
      <c r="K51" s="32">
        <v>60</v>
      </c>
      <c r="L51" s="32">
        <v>90</v>
      </c>
      <c r="M51" s="32">
        <v>69</v>
      </c>
      <c r="N51" s="32">
        <v>69</v>
      </c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>
        <v>65</v>
      </c>
      <c r="Z51" s="32">
        <v>65</v>
      </c>
      <c r="AA51" s="58">
        <v>60</v>
      </c>
      <c r="AB51" s="58">
        <v>90</v>
      </c>
      <c r="AC51" s="58">
        <f t="shared" si="0"/>
        <v>60</v>
      </c>
      <c r="AD51" s="58">
        <f t="shared" si="1"/>
        <v>90</v>
      </c>
      <c r="AE51" s="32">
        <f>AC51/AA51*100</f>
        <v>100</v>
      </c>
      <c r="AF51" s="32">
        <f>AD51/AB51*100</f>
        <v>100</v>
      </c>
    </row>
    <row r="52" spans="1:32" ht="15" hidden="1">
      <c r="A52" s="241" t="s">
        <v>24</v>
      </c>
      <c r="B52" s="245" t="s">
        <v>51</v>
      </c>
      <c r="C52" s="244" t="s">
        <v>1</v>
      </c>
      <c r="D52" s="31" t="s">
        <v>32</v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58"/>
      <c r="AB52" s="58"/>
      <c r="AC52" s="58"/>
      <c r="AD52" s="58"/>
      <c r="AE52" s="32"/>
      <c r="AF52" s="32"/>
    </row>
    <row r="53" spans="1:32" ht="21" customHeight="1">
      <c r="A53" s="241"/>
      <c r="B53" s="245"/>
      <c r="C53" s="244"/>
      <c r="D53" s="31" t="s">
        <v>66</v>
      </c>
      <c r="E53" s="32"/>
      <c r="F53" s="32"/>
      <c r="G53" s="32"/>
      <c r="H53" s="32"/>
      <c r="I53" s="32"/>
      <c r="J53" s="32"/>
      <c r="K53" s="32">
        <v>50</v>
      </c>
      <c r="L53" s="32">
        <v>50</v>
      </c>
      <c r="M53" s="32">
        <v>65</v>
      </c>
      <c r="N53" s="32">
        <v>65</v>
      </c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>
        <v>70</v>
      </c>
      <c r="Z53" s="32">
        <v>70</v>
      </c>
      <c r="AA53" s="58">
        <v>50</v>
      </c>
      <c r="AB53" s="58">
        <v>70</v>
      </c>
      <c r="AC53" s="58">
        <f t="shared" si="0"/>
        <v>50</v>
      </c>
      <c r="AD53" s="58">
        <f t="shared" si="1"/>
        <v>70</v>
      </c>
      <c r="AE53" s="32">
        <f>AC53/AA53*100</f>
        <v>100</v>
      </c>
      <c r="AF53" s="32">
        <f>AD53/AB53*100</f>
        <v>100</v>
      </c>
    </row>
    <row r="54" spans="1:32" ht="15" hidden="1">
      <c r="A54" s="241" t="s">
        <v>25</v>
      </c>
      <c r="B54" s="245" t="s">
        <v>52</v>
      </c>
      <c r="C54" s="244" t="s">
        <v>1</v>
      </c>
      <c r="D54" s="31" t="s">
        <v>32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58"/>
      <c r="AB54" s="58"/>
      <c r="AC54" s="58"/>
      <c r="AD54" s="58"/>
      <c r="AE54" s="32"/>
      <c r="AF54" s="32"/>
    </row>
    <row r="55" spans="1:32" ht="21.75" customHeight="1">
      <c r="A55" s="241"/>
      <c r="B55" s="245"/>
      <c r="C55" s="244"/>
      <c r="D55" s="31" t="s">
        <v>66</v>
      </c>
      <c r="E55" s="32"/>
      <c r="F55" s="32"/>
      <c r="G55" s="32">
        <v>93</v>
      </c>
      <c r="H55" s="32">
        <v>93</v>
      </c>
      <c r="I55" s="32">
        <v>95</v>
      </c>
      <c r="J55" s="32">
        <v>95</v>
      </c>
      <c r="K55" s="32">
        <v>60</v>
      </c>
      <c r="L55" s="32">
        <v>100</v>
      </c>
      <c r="M55" s="32">
        <v>75</v>
      </c>
      <c r="N55" s="32">
        <v>75</v>
      </c>
      <c r="O55" s="32">
        <v>98</v>
      </c>
      <c r="P55" s="32">
        <v>98</v>
      </c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58">
        <v>60</v>
      </c>
      <c r="AB55" s="58">
        <v>100</v>
      </c>
      <c r="AC55" s="58">
        <f t="shared" si="0"/>
        <v>60</v>
      </c>
      <c r="AD55" s="58">
        <f t="shared" si="1"/>
        <v>100</v>
      </c>
      <c r="AE55" s="32">
        <f>AC55/AA55*100</f>
        <v>100</v>
      </c>
      <c r="AF55" s="32">
        <f>AD55/AB55*100</f>
        <v>100</v>
      </c>
    </row>
    <row r="56" spans="1:32" ht="15" hidden="1">
      <c r="A56" s="241" t="s">
        <v>26</v>
      </c>
      <c r="B56" s="245" t="s">
        <v>53</v>
      </c>
      <c r="C56" s="244" t="s">
        <v>1</v>
      </c>
      <c r="D56" s="31" t="s">
        <v>32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58"/>
      <c r="AB56" s="58"/>
      <c r="AC56" s="58"/>
      <c r="AD56" s="58"/>
      <c r="AE56" s="32"/>
      <c r="AF56" s="32"/>
    </row>
    <row r="57" spans="1:32" ht="22.5" customHeight="1">
      <c r="A57" s="241"/>
      <c r="B57" s="245"/>
      <c r="C57" s="244"/>
      <c r="D57" s="31" t="s">
        <v>66</v>
      </c>
      <c r="E57" s="32"/>
      <c r="F57" s="32"/>
      <c r="G57" s="32">
        <v>172</v>
      </c>
      <c r="H57" s="32">
        <v>184</v>
      </c>
      <c r="I57" s="32">
        <v>180</v>
      </c>
      <c r="J57" s="32">
        <v>180</v>
      </c>
      <c r="K57" s="32">
        <v>140</v>
      </c>
      <c r="L57" s="32">
        <v>180</v>
      </c>
      <c r="M57" s="32">
        <v>140</v>
      </c>
      <c r="N57" s="32">
        <v>140</v>
      </c>
      <c r="O57" s="32">
        <v>155</v>
      </c>
      <c r="P57" s="32">
        <v>198</v>
      </c>
      <c r="Q57" s="32"/>
      <c r="R57" s="32"/>
      <c r="S57" s="32"/>
      <c r="T57" s="32"/>
      <c r="U57" s="32"/>
      <c r="V57" s="32"/>
      <c r="W57" s="32"/>
      <c r="X57" s="32"/>
      <c r="Y57" s="32">
        <v>185</v>
      </c>
      <c r="Z57" s="32">
        <v>185</v>
      </c>
      <c r="AA57" s="58">
        <v>140</v>
      </c>
      <c r="AB57" s="58">
        <v>198</v>
      </c>
      <c r="AC57" s="58">
        <f t="shared" si="0"/>
        <v>140</v>
      </c>
      <c r="AD57" s="58">
        <f t="shared" si="1"/>
        <v>198</v>
      </c>
      <c r="AE57" s="32">
        <f>AC57/AA57*100</f>
        <v>100</v>
      </c>
      <c r="AF57" s="32">
        <f>AD57/AB57*100</f>
        <v>100</v>
      </c>
    </row>
    <row r="58" spans="1:32" ht="15" hidden="1">
      <c r="A58" s="241" t="s">
        <v>72</v>
      </c>
      <c r="B58" s="248" t="s">
        <v>93</v>
      </c>
      <c r="C58" s="244" t="s">
        <v>1</v>
      </c>
      <c r="D58" s="31" t="s">
        <v>32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58"/>
      <c r="AB58" s="58"/>
      <c r="AC58" s="58"/>
      <c r="AD58" s="58"/>
      <c r="AE58" s="32"/>
      <c r="AF58" s="32"/>
    </row>
    <row r="59" spans="1:32" ht="60.75" customHeight="1">
      <c r="A59" s="241"/>
      <c r="B59" s="249"/>
      <c r="C59" s="244"/>
      <c r="D59" s="31" t="s">
        <v>66</v>
      </c>
      <c r="E59" s="32"/>
      <c r="F59" s="32"/>
      <c r="G59" s="32">
        <v>42</v>
      </c>
      <c r="H59" s="32">
        <v>42</v>
      </c>
      <c r="I59" s="32">
        <v>49</v>
      </c>
      <c r="J59" s="32">
        <v>49</v>
      </c>
      <c r="K59" s="32">
        <v>50</v>
      </c>
      <c r="L59" s="32">
        <v>50</v>
      </c>
      <c r="M59" s="32">
        <v>52</v>
      </c>
      <c r="N59" s="32">
        <v>52</v>
      </c>
      <c r="O59" s="32">
        <v>57</v>
      </c>
      <c r="P59" s="32">
        <v>57</v>
      </c>
      <c r="Q59" s="32">
        <v>50</v>
      </c>
      <c r="R59" s="32">
        <v>50</v>
      </c>
      <c r="S59" s="32">
        <v>55</v>
      </c>
      <c r="T59" s="32">
        <v>55</v>
      </c>
      <c r="U59" s="32"/>
      <c r="V59" s="32"/>
      <c r="W59" s="32"/>
      <c r="X59" s="32"/>
      <c r="Y59" s="32">
        <v>68.75</v>
      </c>
      <c r="Z59" s="32">
        <v>68.75</v>
      </c>
      <c r="AA59" s="58">
        <v>42</v>
      </c>
      <c r="AB59" s="58">
        <v>68.75</v>
      </c>
      <c r="AC59" s="58">
        <f t="shared" si="0"/>
        <v>42</v>
      </c>
      <c r="AD59" s="58">
        <f t="shared" si="1"/>
        <v>68.75</v>
      </c>
      <c r="AE59" s="32">
        <f>AC59/AA59*100</f>
        <v>100</v>
      </c>
      <c r="AF59" s="32">
        <f>AD59/AB59*100</f>
        <v>100</v>
      </c>
    </row>
    <row r="60" spans="1:32" ht="15" hidden="1">
      <c r="A60" s="241" t="s">
        <v>100</v>
      </c>
      <c r="B60" s="248" t="s">
        <v>109</v>
      </c>
      <c r="C60" s="244" t="s">
        <v>1</v>
      </c>
      <c r="D60" s="31" t="s">
        <v>32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58"/>
      <c r="AB60" s="58"/>
      <c r="AC60" s="58"/>
      <c r="AD60" s="58"/>
      <c r="AE60" s="32"/>
      <c r="AF60" s="32"/>
    </row>
    <row r="61" spans="1:32" ht="34.5" customHeight="1">
      <c r="A61" s="241"/>
      <c r="B61" s="249"/>
      <c r="C61" s="244"/>
      <c r="D61" s="31" t="s">
        <v>66</v>
      </c>
      <c r="E61" s="32"/>
      <c r="F61" s="32"/>
      <c r="G61" s="32">
        <v>203</v>
      </c>
      <c r="H61" s="32">
        <v>203</v>
      </c>
      <c r="I61" s="32"/>
      <c r="J61" s="32"/>
      <c r="K61" s="32"/>
      <c r="L61" s="32"/>
      <c r="M61" s="32">
        <v>275</v>
      </c>
      <c r="N61" s="32">
        <v>275</v>
      </c>
      <c r="O61" s="32">
        <v>215</v>
      </c>
      <c r="P61" s="32">
        <v>215</v>
      </c>
      <c r="Q61" s="32"/>
      <c r="R61" s="32"/>
      <c r="S61" s="32"/>
      <c r="T61" s="32"/>
      <c r="U61" s="32"/>
      <c r="V61" s="32"/>
      <c r="W61" s="32">
        <v>176</v>
      </c>
      <c r="X61" s="32">
        <v>176</v>
      </c>
      <c r="Y61" s="32"/>
      <c r="Z61" s="32"/>
      <c r="AA61" s="58">
        <v>176</v>
      </c>
      <c r="AB61" s="58">
        <v>275</v>
      </c>
      <c r="AC61" s="58">
        <f t="shared" si="0"/>
        <v>176</v>
      </c>
      <c r="AD61" s="58">
        <f t="shared" si="1"/>
        <v>275</v>
      </c>
      <c r="AE61" s="32">
        <f>AC61/AA61*100</f>
        <v>100</v>
      </c>
      <c r="AF61" s="32">
        <f>AD61/AB61*100</f>
        <v>100</v>
      </c>
    </row>
    <row r="62" spans="1:32" ht="15" hidden="1">
      <c r="A62" s="241" t="s">
        <v>101</v>
      </c>
      <c r="B62" s="248" t="s">
        <v>110</v>
      </c>
      <c r="C62" s="244" t="s">
        <v>124</v>
      </c>
      <c r="D62" s="31" t="s">
        <v>32</v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58"/>
      <c r="AB62" s="58"/>
      <c r="AC62" s="58"/>
      <c r="AD62" s="58"/>
      <c r="AE62" s="32"/>
      <c r="AF62" s="32"/>
    </row>
    <row r="63" spans="1:32" ht="27" customHeight="1">
      <c r="A63" s="241"/>
      <c r="B63" s="249"/>
      <c r="C63" s="244"/>
      <c r="D63" s="31" t="s">
        <v>66</v>
      </c>
      <c r="E63" s="32"/>
      <c r="F63" s="32"/>
      <c r="G63" s="32">
        <v>60</v>
      </c>
      <c r="H63" s="32">
        <v>64</v>
      </c>
      <c r="I63" s="32">
        <v>57</v>
      </c>
      <c r="J63" s="32">
        <v>60</v>
      </c>
      <c r="K63" s="32"/>
      <c r="L63" s="32"/>
      <c r="M63" s="32">
        <v>55</v>
      </c>
      <c r="N63" s="32">
        <v>80</v>
      </c>
      <c r="O63" s="32">
        <v>60</v>
      </c>
      <c r="P63" s="32">
        <v>99</v>
      </c>
      <c r="Q63" s="32"/>
      <c r="R63" s="32"/>
      <c r="S63" s="32">
        <v>57</v>
      </c>
      <c r="T63" s="32">
        <v>78</v>
      </c>
      <c r="U63" s="32">
        <v>60</v>
      </c>
      <c r="V63" s="32">
        <v>90</v>
      </c>
      <c r="W63" s="32">
        <v>61</v>
      </c>
      <c r="X63" s="32">
        <v>81</v>
      </c>
      <c r="Y63" s="32">
        <v>75</v>
      </c>
      <c r="Z63" s="32">
        <v>75</v>
      </c>
      <c r="AA63" s="58">
        <v>55</v>
      </c>
      <c r="AB63" s="58">
        <v>99</v>
      </c>
      <c r="AC63" s="58">
        <f t="shared" si="0"/>
        <v>55</v>
      </c>
      <c r="AD63" s="58">
        <f t="shared" si="1"/>
        <v>99</v>
      </c>
      <c r="AE63" s="32">
        <f>AC63/AA63*100</f>
        <v>100</v>
      </c>
      <c r="AF63" s="32">
        <f>AD63/AB63*100</f>
        <v>100</v>
      </c>
    </row>
    <row r="64" spans="1:32" ht="15" hidden="1">
      <c r="A64" s="241" t="s">
        <v>102</v>
      </c>
      <c r="B64" s="242" t="s">
        <v>94</v>
      </c>
      <c r="C64" s="244" t="s">
        <v>1</v>
      </c>
      <c r="D64" s="31" t="s">
        <v>32</v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58"/>
      <c r="AB64" s="58"/>
      <c r="AC64" s="58"/>
      <c r="AD64" s="58"/>
      <c r="AE64" s="32"/>
      <c r="AF64" s="32"/>
    </row>
    <row r="65" spans="1:32" ht="33.75" customHeight="1">
      <c r="A65" s="241"/>
      <c r="B65" s="243"/>
      <c r="C65" s="244"/>
      <c r="D65" s="31" t="s">
        <v>66</v>
      </c>
      <c r="E65" s="32"/>
      <c r="F65" s="32"/>
      <c r="G65" s="32"/>
      <c r="H65" s="32"/>
      <c r="I65" s="32"/>
      <c r="J65" s="32"/>
      <c r="K65" s="32"/>
      <c r="L65" s="32"/>
      <c r="M65" s="32">
        <v>60</v>
      </c>
      <c r="N65" s="32">
        <v>60</v>
      </c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58">
        <v>60</v>
      </c>
      <c r="AB65" s="58">
        <v>60</v>
      </c>
      <c r="AC65" s="58">
        <f t="shared" si="0"/>
        <v>60</v>
      </c>
      <c r="AD65" s="58">
        <f t="shared" si="1"/>
        <v>60</v>
      </c>
      <c r="AE65" s="32"/>
      <c r="AF65" s="32"/>
    </row>
    <row r="66" spans="1:32" ht="15" hidden="1">
      <c r="A66" s="241" t="s">
        <v>103</v>
      </c>
      <c r="B66" s="242" t="s">
        <v>95</v>
      </c>
      <c r="C66" s="244" t="s">
        <v>1</v>
      </c>
      <c r="D66" s="31" t="s">
        <v>32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58"/>
      <c r="AB66" s="58"/>
      <c r="AC66" s="58"/>
      <c r="AD66" s="58"/>
      <c r="AE66" s="32"/>
      <c r="AF66" s="32"/>
    </row>
    <row r="67" spans="1:32" ht="36" customHeight="1">
      <c r="A67" s="241"/>
      <c r="B67" s="243"/>
      <c r="C67" s="244"/>
      <c r="D67" s="31" t="s">
        <v>66</v>
      </c>
      <c r="E67" s="32"/>
      <c r="F67" s="32"/>
      <c r="G67" s="32">
        <v>393.93</v>
      </c>
      <c r="H67" s="32">
        <v>393.93</v>
      </c>
      <c r="I67" s="32">
        <v>295</v>
      </c>
      <c r="J67" s="32">
        <v>405.55</v>
      </c>
      <c r="K67" s="32">
        <v>477.7</v>
      </c>
      <c r="L67" s="32">
        <v>516.66</v>
      </c>
      <c r="M67" s="32"/>
      <c r="N67" s="32"/>
      <c r="O67" s="32">
        <v>250</v>
      </c>
      <c r="P67" s="32">
        <v>340</v>
      </c>
      <c r="Q67" s="32">
        <v>477.7</v>
      </c>
      <c r="R67" s="32">
        <v>516.66</v>
      </c>
      <c r="S67" s="32">
        <v>193.3</v>
      </c>
      <c r="T67" s="32">
        <v>198</v>
      </c>
      <c r="U67" s="32">
        <v>412.6</v>
      </c>
      <c r="V67" s="32">
        <v>416.6</v>
      </c>
      <c r="W67" s="32"/>
      <c r="X67" s="32"/>
      <c r="Y67" s="32">
        <v>190</v>
      </c>
      <c r="Z67" s="32">
        <v>190</v>
      </c>
      <c r="AA67" s="58">
        <v>190</v>
      </c>
      <c r="AB67" s="58">
        <v>516.66</v>
      </c>
      <c r="AC67" s="58">
        <f t="shared" si="0"/>
        <v>190</v>
      </c>
      <c r="AD67" s="58">
        <f t="shared" si="1"/>
        <v>516.66</v>
      </c>
      <c r="AE67" s="32">
        <f>AC67/AA67*100</f>
        <v>100</v>
      </c>
      <c r="AF67" s="32">
        <f>AD67/AB67*100</f>
        <v>100</v>
      </c>
    </row>
    <row r="68" spans="1:32" ht="15" hidden="1">
      <c r="A68" s="241" t="s">
        <v>104</v>
      </c>
      <c r="B68" s="242" t="s">
        <v>96</v>
      </c>
      <c r="C68" s="244" t="s">
        <v>1</v>
      </c>
      <c r="D68" s="31" t="s">
        <v>32</v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58"/>
      <c r="AB68" s="58"/>
      <c r="AC68" s="58"/>
      <c r="AD68" s="58"/>
      <c r="AE68" s="32"/>
      <c r="AF68" s="32"/>
    </row>
    <row r="69" spans="1:32" ht="30.75" customHeight="1">
      <c r="A69" s="241"/>
      <c r="B69" s="243"/>
      <c r="C69" s="244"/>
      <c r="D69" s="31" t="s">
        <v>66</v>
      </c>
      <c r="E69" s="32"/>
      <c r="F69" s="32"/>
      <c r="G69" s="32"/>
      <c r="H69" s="32"/>
      <c r="I69" s="32">
        <v>645.45</v>
      </c>
      <c r="J69" s="32">
        <v>645.45</v>
      </c>
      <c r="K69" s="32">
        <v>695.45</v>
      </c>
      <c r="L69" s="32">
        <v>750</v>
      </c>
      <c r="M69" s="32">
        <v>442</v>
      </c>
      <c r="N69" s="32">
        <v>442</v>
      </c>
      <c r="O69" s="32">
        <v>572.72</v>
      </c>
      <c r="P69" s="32">
        <v>572.72</v>
      </c>
      <c r="Q69" s="32">
        <v>695.45</v>
      </c>
      <c r="R69" s="32">
        <v>750</v>
      </c>
      <c r="S69" s="32">
        <v>420</v>
      </c>
      <c r="T69" s="32">
        <v>420</v>
      </c>
      <c r="U69" s="32">
        <v>415</v>
      </c>
      <c r="V69" s="32">
        <v>522.72</v>
      </c>
      <c r="W69" s="32"/>
      <c r="X69" s="32"/>
      <c r="Y69" s="32"/>
      <c r="Z69" s="32"/>
      <c r="AA69" s="58">
        <v>415</v>
      </c>
      <c r="AB69" s="58">
        <v>750</v>
      </c>
      <c r="AC69" s="58">
        <f t="shared" si="0"/>
        <v>415</v>
      </c>
      <c r="AD69" s="58">
        <f t="shared" si="1"/>
        <v>750</v>
      </c>
      <c r="AE69" s="32">
        <f>AC69/AA69*100</f>
        <v>100</v>
      </c>
      <c r="AF69" s="32">
        <f>AD69/AB69*100</f>
        <v>100</v>
      </c>
    </row>
    <row r="70" spans="1:32" ht="15" customHeight="1" hidden="1">
      <c r="A70" s="241" t="s">
        <v>105</v>
      </c>
      <c r="B70" s="248" t="s">
        <v>111</v>
      </c>
      <c r="C70" s="244" t="s">
        <v>1</v>
      </c>
      <c r="D70" s="31" t="s">
        <v>32</v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58"/>
      <c r="AB70" s="58"/>
      <c r="AC70" s="58"/>
      <c r="AD70" s="58"/>
      <c r="AE70" s="32"/>
      <c r="AF70" s="32"/>
    </row>
    <row r="71" spans="1:32" ht="48.75" customHeight="1">
      <c r="A71" s="241"/>
      <c r="B71" s="249"/>
      <c r="C71" s="244"/>
      <c r="D71" s="31" t="s">
        <v>66</v>
      </c>
      <c r="E71" s="32"/>
      <c r="F71" s="32"/>
      <c r="G71" s="32">
        <v>113</v>
      </c>
      <c r="H71" s="32">
        <v>149</v>
      </c>
      <c r="I71" s="32">
        <v>163</v>
      </c>
      <c r="J71" s="32">
        <v>163</v>
      </c>
      <c r="K71" s="32">
        <v>145</v>
      </c>
      <c r="L71" s="32">
        <v>239</v>
      </c>
      <c r="M71" s="32">
        <v>78</v>
      </c>
      <c r="N71" s="32">
        <v>138</v>
      </c>
      <c r="O71" s="32">
        <v>82</v>
      </c>
      <c r="P71" s="32">
        <v>130</v>
      </c>
      <c r="Q71" s="32">
        <v>145</v>
      </c>
      <c r="R71" s="32">
        <v>239</v>
      </c>
      <c r="S71" s="32">
        <v>76</v>
      </c>
      <c r="T71" s="32">
        <v>133</v>
      </c>
      <c r="U71" s="32">
        <v>90</v>
      </c>
      <c r="V71" s="32">
        <v>145</v>
      </c>
      <c r="W71" s="32">
        <v>81</v>
      </c>
      <c r="X71" s="32">
        <v>120</v>
      </c>
      <c r="Y71" s="32"/>
      <c r="Z71" s="32"/>
      <c r="AA71" s="58">
        <v>76</v>
      </c>
      <c r="AB71" s="58">
        <v>239</v>
      </c>
      <c r="AC71" s="58">
        <f t="shared" si="0"/>
        <v>76</v>
      </c>
      <c r="AD71" s="58">
        <f t="shared" si="1"/>
        <v>239</v>
      </c>
      <c r="AE71" s="32">
        <f>AC71/AA71*100</f>
        <v>100</v>
      </c>
      <c r="AF71" s="32">
        <f>AD71/AB71*100</f>
        <v>100</v>
      </c>
    </row>
    <row r="72" spans="1:32" ht="15" hidden="1">
      <c r="A72" s="241" t="s">
        <v>70</v>
      </c>
      <c r="B72" s="242" t="s">
        <v>97</v>
      </c>
      <c r="C72" s="244" t="s">
        <v>1</v>
      </c>
      <c r="D72" s="31" t="s">
        <v>32</v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58"/>
      <c r="AB72" s="58"/>
      <c r="AC72" s="58"/>
      <c r="AD72" s="58"/>
      <c r="AE72" s="32"/>
      <c r="AF72" s="32"/>
    </row>
    <row r="73" spans="1:32" ht="28.5" customHeight="1">
      <c r="A73" s="241"/>
      <c r="B73" s="243"/>
      <c r="C73" s="244"/>
      <c r="D73" s="31" t="s">
        <v>66</v>
      </c>
      <c r="E73" s="32"/>
      <c r="F73" s="32"/>
      <c r="G73" s="32">
        <v>163</v>
      </c>
      <c r="H73" s="32">
        <v>163</v>
      </c>
      <c r="I73" s="32">
        <v>145</v>
      </c>
      <c r="J73" s="32">
        <v>145</v>
      </c>
      <c r="K73" s="32">
        <v>180</v>
      </c>
      <c r="L73" s="32">
        <v>180</v>
      </c>
      <c r="M73" s="32">
        <v>140</v>
      </c>
      <c r="N73" s="32">
        <v>140</v>
      </c>
      <c r="O73" s="32">
        <v>145</v>
      </c>
      <c r="P73" s="32">
        <v>145</v>
      </c>
      <c r="Q73" s="32"/>
      <c r="R73" s="32"/>
      <c r="S73" s="32"/>
      <c r="T73" s="32"/>
      <c r="U73" s="32"/>
      <c r="V73" s="32"/>
      <c r="W73" s="32"/>
      <c r="X73" s="32"/>
      <c r="Y73" s="32">
        <v>185</v>
      </c>
      <c r="Z73" s="32">
        <v>185</v>
      </c>
      <c r="AA73" s="58">
        <v>140</v>
      </c>
      <c r="AB73" s="58">
        <v>185</v>
      </c>
      <c r="AC73" s="58">
        <f aca="true" t="shared" si="2" ref="AC73:AC81">MIN(K73:L73,M73:N73,Q73:R73,E73:F73,G73:H73,I73:J73,O73:P73,S73:T73,U73:V73,W73:X73,Y73:Z73)</f>
        <v>140</v>
      </c>
      <c r="AD73" s="58">
        <f aca="true" t="shared" si="3" ref="AD73:AD81">MAX(K73:L73,M73:N73,Q73:R73,E73:F73,G73:H73,I73:J73,O73:P73,S73:T73,U73:V73,W73:X73,Y73:Z73)</f>
        <v>185</v>
      </c>
      <c r="AE73" s="32">
        <f>AC73/AA73*100</f>
        <v>100</v>
      </c>
      <c r="AF73" s="32">
        <f>AD73/AB73*100</f>
        <v>100</v>
      </c>
    </row>
    <row r="74" spans="1:32" ht="15" hidden="1">
      <c r="A74" s="241" t="s">
        <v>106</v>
      </c>
      <c r="B74" s="242" t="s">
        <v>98</v>
      </c>
      <c r="C74" s="244" t="s">
        <v>1</v>
      </c>
      <c r="D74" s="31" t="s">
        <v>32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58"/>
      <c r="AB74" s="58"/>
      <c r="AC74" s="58"/>
      <c r="AD74" s="58"/>
      <c r="AE74" s="32"/>
      <c r="AF74" s="32"/>
    </row>
    <row r="75" spans="1:32" ht="24" customHeight="1">
      <c r="A75" s="241"/>
      <c r="B75" s="243"/>
      <c r="C75" s="244"/>
      <c r="D75" s="31" t="s">
        <v>66</v>
      </c>
      <c r="E75" s="32"/>
      <c r="F75" s="32"/>
      <c r="G75" s="32">
        <v>180</v>
      </c>
      <c r="H75" s="32">
        <v>180</v>
      </c>
      <c r="I75" s="32">
        <v>195</v>
      </c>
      <c r="J75" s="32">
        <v>195</v>
      </c>
      <c r="K75" s="32">
        <v>180</v>
      </c>
      <c r="L75" s="32">
        <v>200</v>
      </c>
      <c r="M75" s="32"/>
      <c r="N75" s="32"/>
      <c r="O75" s="32">
        <v>185</v>
      </c>
      <c r="P75" s="32">
        <v>185</v>
      </c>
      <c r="Q75" s="32"/>
      <c r="R75" s="32"/>
      <c r="S75" s="32">
        <v>290</v>
      </c>
      <c r="T75" s="32">
        <v>290</v>
      </c>
      <c r="U75" s="32"/>
      <c r="V75" s="32"/>
      <c r="W75" s="32">
        <v>290</v>
      </c>
      <c r="X75" s="32">
        <v>290</v>
      </c>
      <c r="Y75" s="32"/>
      <c r="Z75" s="32"/>
      <c r="AA75" s="58">
        <v>180</v>
      </c>
      <c r="AB75" s="58">
        <v>290</v>
      </c>
      <c r="AC75" s="58">
        <f t="shared" si="2"/>
        <v>180</v>
      </c>
      <c r="AD75" s="58">
        <f t="shared" si="3"/>
        <v>290</v>
      </c>
      <c r="AE75" s="32">
        <f>AC75/AA75*100</f>
        <v>100</v>
      </c>
      <c r="AF75" s="32">
        <f>AD75/AB75*100</f>
        <v>100</v>
      </c>
    </row>
    <row r="76" spans="1:32" ht="12.75" customHeight="1" hidden="1">
      <c r="A76" s="246" t="s">
        <v>107</v>
      </c>
      <c r="B76" s="248" t="s">
        <v>113</v>
      </c>
      <c r="C76" s="250" t="s">
        <v>114</v>
      </c>
      <c r="D76" s="31" t="s">
        <v>32</v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58"/>
      <c r="AB76" s="58"/>
      <c r="AC76" s="58"/>
      <c r="AD76" s="58"/>
      <c r="AE76" s="32"/>
      <c r="AF76" s="32"/>
    </row>
    <row r="77" spans="1:32" ht="15">
      <c r="A77" s="247"/>
      <c r="B77" s="249"/>
      <c r="C77" s="251"/>
      <c r="D77" s="31" t="s">
        <v>66</v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>
        <v>410</v>
      </c>
      <c r="P77" s="32">
        <v>410</v>
      </c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58">
        <v>410</v>
      </c>
      <c r="AB77" s="58">
        <v>410</v>
      </c>
      <c r="AC77" s="58">
        <f t="shared" si="2"/>
        <v>410</v>
      </c>
      <c r="AD77" s="58">
        <f t="shared" si="3"/>
        <v>410</v>
      </c>
      <c r="AE77" s="32"/>
      <c r="AF77" s="32"/>
    </row>
    <row r="78" spans="1:32" ht="12.75" customHeight="1" hidden="1">
      <c r="A78" s="246" t="s">
        <v>115</v>
      </c>
      <c r="B78" s="248" t="s">
        <v>116</v>
      </c>
      <c r="C78" s="250" t="s">
        <v>114</v>
      </c>
      <c r="D78" s="31" t="s">
        <v>32</v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58"/>
      <c r="AB78" s="58"/>
      <c r="AC78" s="58"/>
      <c r="AD78" s="58"/>
      <c r="AE78" s="32"/>
      <c r="AF78" s="32"/>
    </row>
    <row r="79" spans="1:32" ht="35.25" customHeight="1">
      <c r="A79" s="247"/>
      <c r="B79" s="249"/>
      <c r="C79" s="251"/>
      <c r="D79" s="31" t="s">
        <v>66</v>
      </c>
      <c r="E79" s="32"/>
      <c r="F79" s="32"/>
      <c r="G79" s="32"/>
      <c r="H79" s="32"/>
      <c r="I79" s="32">
        <v>649</v>
      </c>
      <c r="J79" s="32">
        <v>649</v>
      </c>
      <c r="K79" s="32"/>
      <c r="L79" s="32"/>
      <c r="M79" s="32"/>
      <c r="N79" s="32"/>
      <c r="O79" s="32">
        <v>663</v>
      </c>
      <c r="P79" s="32">
        <v>887</v>
      </c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58">
        <v>649</v>
      </c>
      <c r="AB79" s="58">
        <v>887</v>
      </c>
      <c r="AC79" s="58">
        <f t="shared" si="2"/>
        <v>649</v>
      </c>
      <c r="AD79" s="58">
        <f t="shared" si="3"/>
        <v>887</v>
      </c>
      <c r="AE79" s="32">
        <f>AC79/AA79*100</f>
        <v>100</v>
      </c>
      <c r="AF79" s="32">
        <f>AD79/AB79*100</f>
        <v>100</v>
      </c>
    </row>
    <row r="80" spans="1:32" ht="15" hidden="1">
      <c r="A80" s="241" t="s">
        <v>117</v>
      </c>
      <c r="B80" s="242" t="s">
        <v>99</v>
      </c>
      <c r="C80" s="244" t="s">
        <v>1</v>
      </c>
      <c r="D80" s="31" t="s">
        <v>32</v>
      </c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59"/>
      <c r="AB80" s="59"/>
      <c r="AC80" s="59"/>
      <c r="AD80" s="59"/>
      <c r="AE80" s="32"/>
      <c r="AF80" s="32"/>
    </row>
    <row r="81" spans="1:32" ht="30.75" customHeight="1">
      <c r="A81" s="241"/>
      <c r="B81" s="243"/>
      <c r="C81" s="244"/>
      <c r="D81" s="31" t="s">
        <v>66</v>
      </c>
      <c r="E81" s="34"/>
      <c r="F81" s="34"/>
      <c r="G81" s="34">
        <v>51.43</v>
      </c>
      <c r="H81" s="34">
        <v>51.43</v>
      </c>
      <c r="I81" s="34">
        <v>51.43</v>
      </c>
      <c r="J81" s="34">
        <v>51.43</v>
      </c>
      <c r="K81" s="34">
        <v>51.43</v>
      </c>
      <c r="L81" s="34">
        <v>51.43</v>
      </c>
      <c r="M81" s="34">
        <v>51.43</v>
      </c>
      <c r="N81" s="34">
        <v>51.43</v>
      </c>
      <c r="O81" s="34">
        <v>51.43</v>
      </c>
      <c r="P81" s="34">
        <v>51.43</v>
      </c>
      <c r="Q81" s="34">
        <v>51.43</v>
      </c>
      <c r="R81" s="34">
        <v>51.43</v>
      </c>
      <c r="S81" s="34">
        <v>51.43</v>
      </c>
      <c r="T81" s="34">
        <v>51.43</v>
      </c>
      <c r="U81" s="34">
        <v>51.43</v>
      </c>
      <c r="V81" s="34">
        <v>51.43</v>
      </c>
      <c r="W81" s="34">
        <v>51.43</v>
      </c>
      <c r="X81" s="34">
        <v>51.43</v>
      </c>
      <c r="Y81" s="34">
        <v>51.43</v>
      </c>
      <c r="Z81" s="34">
        <v>51.43</v>
      </c>
      <c r="AA81" s="59">
        <v>51.43</v>
      </c>
      <c r="AB81" s="59">
        <v>51.43</v>
      </c>
      <c r="AC81" s="59">
        <f t="shared" si="2"/>
        <v>51.43</v>
      </c>
      <c r="AD81" s="59">
        <f t="shared" si="3"/>
        <v>51.43</v>
      </c>
      <c r="AE81" s="32">
        <f>AC81/AA81*100</f>
        <v>100</v>
      </c>
      <c r="AF81" s="32">
        <f>AD81/AB81*100</f>
        <v>100</v>
      </c>
    </row>
    <row r="82" spans="4:26" ht="12.75">
      <c r="D82" s="21"/>
      <c r="E82" s="24"/>
      <c r="F82" s="24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4:6" ht="15">
      <c r="D83" s="21"/>
      <c r="E83" s="22"/>
      <c r="F83" s="22"/>
    </row>
    <row r="84" spans="4:6" ht="15">
      <c r="D84" s="21"/>
      <c r="E84" s="22"/>
      <c r="F84" s="22"/>
    </row>
    <row r="85" spans="4:6" ht="15">
      <c r="D85" s="21"/>
      <c r="E85" s="22"/>
      <c r="F85" s="22"/>
    </row>
    <row r="86" spans="4:6" ht="15">
      <c r="D86" s="21"/>
      <c r="E86" s="22"/>
      <c r="F86" s="22"/>
    </row>
    <row r="87" spans="4:6" ht="15">
      <c r="D87" s="21"/>
      <c r="E87" s="22"/>
      <c r="F87" s="22"/>
    </row>
    <row r="88" spans="4:6" ht="15">
      <c r="D88" s="21"/>
      <c r="E88" s="22"/>
      <c r="F88" s="22"/>
    </row>
    <row r="89" spans="4:6" ht="15">
      <c r="D89" s="21"/>
      <c r="E89" s="22"/>
      <c r="F89" s="22"/>
    </row>
    <row r="90" spans="4:6" ht="15">
      <c r="D90" s="21"/>
      <c r="E90" s="22"/>
      <c r="F90" s="22"/>
    </row>
    <row r="91" spans="4:6" ht="15">
      <c r="D91" s="21"/>
      <c r="E91" s="22"/>
      <c r="F91" s="22"/>
    </row>
    <row r="92" spans="5:6" ht="15">
      <c r="E92" s="16"/>
      <c r="F92" s="16"/>
    </row>
    <row r="93" spans="5:6" ht="15">
      <c r="E93" s="16"/>
      <c r="F93" s="16"/>
    </row>
    <row r="94" spans="5:6" ht="15">
      <c r="E94" s="16"/>
      <c r="F94" s="16"/>
    </row>
    <row r="95" spans="5:6" ht="15">
      <c r="E95" s="16"/>
      <c r="F95" s="16"/>
    </row>
    <row r="96" spans="5:6" ht="15">
      <c r="E96" s="16"/>
      <c r="F96" s="16"/>
    </row>
    <row r="97" spans="5:6" ht="15">
      <c r="E97" s="16"/>
      <c r="F97" s="16"/>
    </row>
    <row r="98" spans="5:6" ht="15">
      <c r="E98" s="16"/>
      <c r="F98" s="16"/>
    </row>
    <row r="99" spans="5:6" ht="15">
      <c r="E99" s="16"/>
      <c r="F99" s="16"/>
    </row>
    <row r="100" spans="5:6" ht="15">
      <c r="E100" s="16"/>
      <c r="F100" s="16"/>
    </row>
    <row r="101" spans="5:6" ht="15">
      <c r="E101" s="16"/>
      <c r="F101" s="16"/>
    </row>
    <row r="102" spans="5:6" ht="15">
      <c r="E102" s="16"/>
      <c r="F102" s="16"/>
    </row>
    <row r="103" spans="5:6" ht="15">
      <c r="E103" s="16"/>
      <c r="F103" s="16"/>
    </row>
    <row r="104" spans="5:6" ht="15">
      <c r="E104" s="16"/>
      <c r="F104" s="16"/>
    </row>
    <row r="105" spans="5:6" ht="15">
      <c r="E105" s="16"/>
      <c r="F105" s="16"/>
    </row>
    <row r="106" spans="5:6" ht="15">
      <c r="E106" s="16"/>
      <c r="F106" s="16"/>
    </row>
    <row r="107" spans="5:6" ht="15">
      <c r="E107" s="16"/>
      <c r="F107" s="16"/>
    </row>
    <row r="108" spans="5:6" ht="15">
      <c r="E108" s="16"/>
      <c r="F108" s="16"/>
    </row>
    <row r="109" spans="5:6" ht="15">
      <c r="E109" s="16"/>
      <c r="F109" s="16"/>
    </row>
    <row r="110" spans="5:6" ht="15">
      <c r="E110" s="16"/>
      <c r="F110" s="16"/>
    </row>
    <row r="111" spans="5:6" ht="15">
      <c r="E111" s="16"/>
      <c r="F111" s="16"/>
    </row>
    <row r="112" spans="5:6" ht="15">
      <c r="E112" s="16"/>
      <c r="F112" s="16"/>
    </row>
    <row r="113" spans="5:6" ht="15">
      <c r="E113" s="16"/>
      <c r="F113" s="16"/>
    </row>
    <row r="114" spans="5:6" ht="15">
      <c r="E114" s="16"/>
      <c r="F114" s="16"/>
    </row>
    <row r="115" spans="5:6" ht="15">
      <c r="E115" s="16"/>
      <c r="F115" s="16"/>
    </row>
    <row r="116" spans="5:6" ht="15">
      <c r="E116" s="16"/>
      <c r="F116" s="16"/>
    </row>
    <row r="117" spans="5:6" ht="15">
      <c r="E117" s="16"/>
      <c r="F117" s="16"/>
    </row>
    <row r="118" spans="5:6" ht="15">
      <c r="E118" s="16"/>
      <c r="F118" s="16"/>
    </row>
    <row r="119" spans="5:6" ht="15">
      <c r="E119" s="16"/>
      <c r="F119" s="16"/>
    </row>
    <row r="120" spans="5:6" ht="15">
      <c r="E120" s="16"/>
      <c r="F120" s="16"/>
    </row>
    <row r="121" spans="5:6" ht="15">
      <c r="E121" s="16"/>
      <c r="F121" s="16"/>
    </row>
    <row r="122" spans="5:6" ht="15">
      <c r="E122" s="16"/>
      <c r="F122" s="16"/>
    </row>
    <row r="123" spans="5:6" ht="15">
      <c r="E123" s="16"/>
      <c r="F123" s="16"/>
    </row>
    <row r="124" spans="5:6" ht="15">
      <c r="E124" s="16"/>
      <c r="F124" s="16"/>
    </row>
    <row r="125" spans="5:6" ht="15">
      <c r="E125" s="16"/>
      <c r="F125" s="16"/>
    </row>
    <row r="126" spans="5:6" ht="15">
      <c r="E126" s="16"/>
      <c r="F126" s="16"/>
    </row>
    <row r="127" spans="5:6" ht="15">
      <c r="E127" s="16"/>
      <c r="F127" s="16"/>
    </row>
    <row r="128" spans="5:6" ht="15">
      <c r="E128" s="16"/>
      <c r="F128" s="16"/>
    </row>
    <row r="129" spans="5:6" ht="15">
      <c r="E129" s="16"/>
      <c r="F129" s="16"/>
    </row>
    <row r="130" spans="5:6" ht="15">
      <c r="E130" s="16"/>
      <c r="F130" s="16"/>
    </row>
    <row r="131" spans="5:6" ht="15">
      <c r="E131" s="16"/>
      <c r="F131" s="16"/>
    </row>
    <row r="132" spans="5:6" ht="15">
      <c r="E132" s="16"/>
      <c r="F132" s="16"/>
    </row>
    <row r="133" spans="5:6" ht="15">
      <c r="E133" s="16"/>
      <c r="F133" s="16"/>
    </row>
    <row r="134" spans="5:6" ht="15">
      <c r="E134" s="16"/>
      <c r="F134" s="16"/>
    </row>
    <row r="135" spans="5:6" ht="15">
      <c r="E135" s="16"/>
      <c r="F135" s="16"/>
    </row>
    <row r="136" spans="5:6" ht="15">
      <c r="E136" s="16"/>
      <c r="F136" s="16"/>
    </row>
    <row r="137" spans="5:6" ht="15">
      <c r="E137" s="16"/>
      <c r="F137" s="16"/>
    </row>
    <row r="138" spans="5:6" ht="15">
      <c r="E138" s="16"/>
      <c r="F138" s="16"/>
    </row>
    <row r="139" spans="5:6" ht="15">
      <c r="E139" s="16"/>
      <c r="F139" s="16"/>
    </row>
    <row r="140" spans="5:6" ht="15">
      <c r="E140" s="16"/>
      <c r="F140" s="16"/>
    </row>
    <row r="141" spans="5:6" ht="15">
      <c r="E141" s="16"/>
      <c r="F141" s="16"/>
    </row>
    <row r="142" spans="5:6" ht="15">
      <c r="E142" s="16"/>
      <c r="F142" s="16"/>
    </row>
    <row r="143" spans="5:6" ht="15">
      <c r="E143" s="16"/>
      <c r="F143" s="16"/>
    </row>
    <row r="144" spans="5:6" ht="15">
      <c r="E144" s="16"/>
      <c r="F144" s="16"/>
    </row>
    <row r="145" spans="5:6" ht="15">
      <c r="E145" s="16"/>
      <c r="F145" s="16"/>
    </row>
    <row r="146" spans="5:6" ht="15">
      <c r="E146" s="16"/>
      <c r="F146" s="16"/>
    </row>
    <row r="147" spans="5:6" ht="15">
      <c r="E147" s="16"/>
      <c r="F147" s="16"/>
    </row>
    <row r="148" spans="5:6" ht="15">
      <c r="E148" s="16"/>
      <c r="F148" s="16"/>
    </row>
    <row r="149" spans="5:6" ht="15">
      <c r="E149" s="16"/>
      <c r="F149" s="16"/>
    </row>
    <row r="150" spans="5:6" ht="15">
      <c r="E150" s="16"/>
      <c r="F150" s="16"/>
    </row>
    <row r="151" spans="5:6" ht="15">
      <c r="E151" s="16"/>
      <c r="F151" s="16"/>
    </row>
    <row r="152" spans="5:6" ht="15">
      <c r="E152" s="16"/>
      <c r="F152" s="16"/>
    </row>
    <row r="153" spans="5:6" ht="15">
      <c r="E153" s="16"/>
      <c r="F153" s="16"/>
    </row>
    <row r="154" spans="5:6" ht="15">
      <c r="E154" s="16"/>
      <c r="F154" s="16"/>
    </row>
    <row r="155" spans="5:6" ht="15">
      <c r="E155" s="16"/>
      <c r="F155" s="16"/>
    </row>
    <row r="156" spans="5:6" ht="15">
      <c r="E156" s="16"/>
      <c r="F156" s="16"/>
    </row>
    <row r="157" spans="5:6" ht="15">
      <c r="E157" s="16"/>
      <c r="F157" s="16"/>
    </row>
    <row r="158" spans="5:6" ht="15">
      <c r="E158" s="16"/>
      <c r="F158" s="16"/>
    </row>
    <row r="159" spans="5:6" ht="15">
      <c r="E159" s="16"/>
      <c r="F159" s="16"/>
    </row>
    <row r="160" spans="5:6" ht="15">
      <c r="E160" s="16"/>
      <c r="F160" s="16"/>
    </row>
    <row r="161" spans="5:6" ht="15">
      <c r="E161" s="16"/>
      <c r="F161" s="16"/>
    </row>
    <row r="162" spans="5:6" ht="15">
      <c r="E162" s="16"/>
      <c r="F162" s="16"/>
    </row>
    <row r="163" spans="5:6" ht="15">
      <c r="E163" s="16"/>
      <c r="F163" s="16"/>
    </row>
    <row r="164" spans="5:6" ht="15">
      <c r="E164" s="16"/>
      <c r="F164" s="16"/>
    </row>
    <row r="165" spans="5:6" ht="15">
      <c r="E165" s="16"/>
      <c r="F165" s="16"/>
    </row>
    <row r="166" spans="5:6" ht="15">
      <c r="E166" s="16"/>
      <c r="F166" s="16"/>
    </row>
    <row r="167" spans="5:6" ht="15">
      <c r="E167" s="16"/>
      <c r="F167" s="16"/>
    </row>
    <row r="168" spans="5:6" ht="15">
      <c r="E168" s="16"/>
      <c r="F168" s="16"/>
    </row>
    <row r="169" spans="5:6" ht="15">
      <c r="E169" s="16"/>
      <c r="F169" s="16"/>
    </row>
    <row r="170" spans="5:6" ht="15">
      <c r="E170" s="16"/>
      <c r="F170" s="16"/>
    </row>
    <row r="171" spans="5:6" ht="15">
      <c r="E171" s="16"/>
      <c r="F171" s="16"/>
    </row>
    <row r="172" spans="5:6" ht="15">
      <c r="E172" s="16"/>
      <c r="F172" s="16"/>
    </row>
    <row r="173" spans="5:6" ht="15">
      <c r="E173" s="16"/>
      <c r="F173" s="16"/>
    </row>
    <row r="174" spans="5:6" ht="15">
      <c r="E174" s="16"/>
      <c r="F174" s="16"/>
    </row>
    <row r="175" spans="5:6" ht="15">
      <c r="E175" s="16"/>
      <c r="F175" s="16"/>
    </row>
    <row r="176" spans="5:6" ht="15">
      <c r="E176" s="16"/>
      <c r="F176" s="16"/>
    </row>
    <row r="177" spans="5:6" ht="15">
      <c r="E177" s="16"/>
      <c r="F177" s="16"/>
    </row>
    <row r="178" spans="5:6" ht="15">
      <c r="E178" s="16"/>
      <c r="F178" s="16"/>
    </row>
    <row r="179" spans="5:6" ht="15">
      <c r="E179" s="16"/>
      <c r="F179" s="16"/>
    </row>
    <row r="180" spans="5:6" ht="15">
      <c r="E180" s="16"/>
      <c r="F180" s="16"/>
    </row>
    <row r="181" spans="5:6" ht="15">
      <c r="E181" s="16"/>
      <c r="F181" s="16"/>
    </row>
    <row r="182" spans="5:6" ht="15">
      <c r="E182" s="16"/>
      <c r="F182" s="16"/>
    </row>
    <row r="183" spans="5:6" ht="15">
      <c r="E183" s="16"/>
      <c r="F183" s="16"/>
    </row>
    <row r="184" spans="5:6" ht="15">
      <c r="E184" s="16"/>
      <c r="F184" s="16"/>
    </row>
    <row r="185" spans="5:6" ht="15">
      <c r="E185" s="16"/>
      <c r="F185" s="16"/>
    </row>
    <row r="186" spans="5:6" ht="15">
      <c r="E186" s="16"/>
      <c r="F186" s="16"/>
    </row>
    <row r="187" spans="5:6" ht="15">
      <c r="E187" s="16"/>
      <c r="F187" s="16"/>
    </row>
    <row r="188" spans="5:6" ht="15">
      <c r="E188" s="16"/>
      <c r="F188" s="16"/>
    </row>
    <row r="189" spans="5:6" ht="15">
      <c r="E189" s="16"/>
      <c r="F189" s="16"/>
    </row>
    <row r="190" spans="5:6" ht="15">
      <c r="E190" s="16"/>
      <c r="F190" s="16"/>
    </row>
    <row r="191" spans="5:6" ht="15">
      <c r="E191" s="16"/>
      <c r="F191" s="16"/>
    </row>
    <row r="192" spans="5:6" ht="15">
      <c r="E192" s="16"/>
      <c r="F192" s="16"/>
    </row>
    <row r="193" spans="5:6" ht="15">
      <c r="E193" s="16"/>
      <c r="F193" s="16"/>
    </row>
    <row r="194" spans="5:6" ht="15">
      <c r="E194" s="16"/>
      <c r="F194" s="16"/>
    </row>
    <row r="195" spans="5:6" ht="15">
      <c r="E195" s="16"/>
      <c r="F195" s="16"/>
    </row>
    <row r="196" spans="5:6" ht="15">
      <c r="E196" s="16"/>
      <c r="F196" s="16"/>
    </row>
    <row r="197" spans="5:6" ht="15">
      <c r="E197" s="16"/>
      <c r="F197" s="16"/>
    </row>
    <row r="198" spans="5:6" ht="15">
      <c r="E198" s="16"/>
      <c r="F198" s="16"/>
    </row>
    <row r="199" spans="5:6" ht="15">
      <c r="E199" s="16"/>
      <c r="F199" s="16"/>
    </row>
    <row r="200" spans="5:6" ht="15">
      <c r="E200" s="16"/>
      <c r="F200" s="16"/>
    </row>
    <row r="201" spans="5:6" ht="15">
      <c r="E201" s="16"/>
      <c r="F201" s="16"/>
    </row>
    <row r="202" spans="5:6" ht="15">
      <c r="E202" s="16"/>
      <c r="F202" s="16"/>
    </row>
    <row r="203" spans="5:6" ht="15">
      <c r="E203" s="16"/>
      <c r="F203" s="16"/>
    </row>
    <row r="204" spans="5:6" ht="15">
      <c r="E204" s="16"/>
      <c r="F204" s="16"/>
    </row>
    <row r="205" spans="5:6" ht="15">
      <c r="E205" s="16"/>
      <c r="F205" s="16"/>
    </row>
    <row r="206" spans="5:6" ht="15">
      <c r="E206" s="16"/>
      <c r="F206" s="16"/>
    </row>
    <row r="207" spans="5:6" ht="15">
      <c r="E207" s="16"/>
      <c r="F207" s="16"/>
    </row>
    <row r="208" spans="5:6" ht="15">
      <c r="E208" s="16"/>
      <c r="F208" s="16"/>
    </row>
    <row r="209" spans="5:6" ht="15">
      <c r="E209" s="16"/>
      <c r="F209" s="16"/>
    </row>
    <row r="210" spans="5:6" ht="15">
      <c r="E210" s="16"/>
      <c r="F210" s="16"/>
    </row>
    <row r="211" spans="5:6" ht="15">
      <c r="E211" s="16"/>
      <c r="F211" s="16"/>
    </row>
    <row r="212" spans="5:6" ht="15">
      <c r="E212" s="16"/>
      <c r="F212" s="16"/>
    </row>
    <row r="213" spans="5:6" ht="15">
      <c r="E213" s="16"/>
      <c r="F213" s="16"/>
    </row>
    <row r="214" spans="5:6" ht="15">
      <c r="E214" s="16"/>
      <c r="F214" s="16"/>
    </row>
    <row r="215" spans="5:6" ht="15">
      <c r="E215" s="16"/>
      <c r="F215" s="16"/>
    </row>
    <row r="216" spans="5:6" ht="15">
      <c r="E216" s="16"/>
      <c r="F216" s="16"/>
    </row>
    <row r="217" spans="5:6" ht="15">
      <c r="E217" s="16"/>
      <c r="F217" s="16"/>
    </row>
    <row r="218" spans="5:6" ht="15">
      <c r="E218" s="16"/>
      <c r="F218" s="16"/>
    </row>
    <row r="219" spans="5:6" ht="15">
      <c r="E219" s="16"/>
      <c r="F219" s="16"/>
    </row>
    <row r="220" spans="5:6" ht="15">
      <c r="E220" s="16"/>
      <c r="F220" s="16"/>
    </row>
    <row r="221" spans="5:6" ht="15">
      <c r="E221" s="16"/>
      <c r="F221" s="16"/>
    </row>
    <row r="222" spans="5:6" ht="15">
      <c r="E222" s="16"/>
      <c r="F222" s="16"/>
    </row>
    <row r="223" spans="5:6" ht="15">
      <c r="E223" s="16"/>
      <c r="F223" s="16"/>
    </row>
    <row r="224" spans="5:6" ht="15">
      <c r="E224" s="16"/>
      <c r="F224" s="16"/>
    </row>
    <row r="225" spans="5:6" ht="15">
      <c r="E225" s="16"/>
      <c r="F225" s="16"/>
    </row>
    <row r="226" spans="5:6" ht="15">
      <c r="E226" s="16"/>
      <c r="F226" s="16"/>
    </row>
    <row r="227" spans="5:6" ht="15">
      <c r="E227" s="16"/>
      <c r="F227" s="16"/>
    </row>
    <row r="228" spans="5:6" ht="15">
      <c r="E228" s="16"/>
      <c r="F228" s="16"/>
    </row>
    <row r="229" spans="5:6" ht="15">
      <c r="E229" s="16"/>
      <c r="F229" s="16"/>
    </row>
    <row r="230" spans="5:6" ht="15">
      <c r="E230" s="16"/>
      <c r="F230" s="16"/>
    </row>
    <row r="231" spans="5:6" ht="15">
      <c r="E231" s="16"/>
      <c r="F231" s="16"/>
    </row>
    <row r="232" spans="5:6" ht="15">
      <c r="E232" s="16"/>
      <c r="F232" s="16"/>
    </row>
    <row r="233" spans="5:6" ht="15">
      <c r="E233" s="16"/>
      <c r="F233" s="16"/>
    </row>
    <row r="234" spans="5:6" ht="15">
      <c r="E234" s="16"/>
      <c r="F234" s="16"/>
    </row>
    <row r="235" spans="5:6" ht="15">
      <c r="E235" s="16"/>
      <c r="F235" s="16"/>
    </row>
    <row r="236" spans="5:6" ht="15">
      <c r="E236" s="16"/>
      <c r="F236" s="16"/>
    </row>
    <row r="237" spans="5:6" ht="15">
      <c r="E237" s="16"/>
      <c r="F237" s="16"/>
    </row>
    <row r="238" spans="5:6" ht="15">
      <c r="E238" s="16"/>
      <c r="F238" s="16"/>
    </row>
    <row r="239" spans="5:6" ht="15">
      <c r="E239" s="16"/>
      <c r="F239" s="16"/>
    </row>
    <row r="240" spans="5:6" ht="15">
      <c r="E240" s="16"/>
      <c r="F240" s="16"/>
    </row>
    <row r="241" spans="5:6" ht="15">
      <c r="E241" s="16"/>
      <c r="F241" s="16"/>
    </row>
    <row r="242" spans="5:6" ht="15">
      <c r="E242" s="16"/>
      <c r="F242" s="16"/>
    </row>
    <row r="243" spans="5:6" ht="15">
      <c r="E243" s="16"/>
      <c r="F243" s="16"/>
    </row>
    <row r="244" spans="5:6" ht="15">
      <c r="E244" s="16"/>
      <c r="F244" s="16"/>
    </row>
    <row r="245" spans="5:6" ht="15">
      <c r="E245" s="16"/>
      <c r="F245" s="16"/>
    </row>
    <row r="246" spans="5:6" ht="15">
      <c r="E246" s="16"/>
      <c r="F246" s="16"/>
    </row>
    <row r="247" spans="5:6" ht="15">
      <c r="E247" s="16"/>
      <c r="F247" s="16"/>
    </row>
    <row r="248" spans="5:6" ht="15">
      <c r="E248" s="16"/>
      <c r="F248" s="16"/>
    </row>
    <row r="249" spans="5:6" ht="15">
      <c r="E249" s="16"/>
      <c r="F249" s="16"/>
    </row>
    <row r="250" spans="5:6" ht="15">
      <c r="E250" s="16"/>
      <c r="F250" s="16"/>
    </row>
    <row r="251" spans="5:6" ht="15">
      <c r="E251" s="16"/>
      <c r="F251" s="16"/>
    </row>
    <row r="252" spans="5:6" ht="15">
      <c r="E252" s="16"/>
      <c r="F252" s="16"/>
    </row>
    <row r="253" spans="5:6" ht="15">
      <c r="E253" s="16"/>
      <c r="F253" s="16"/>
    </row>
    <row r="254" spans="5:6" ht="15">
      <c r="E254" s="16"/>
      <c r="F254" s="16"/>
    </row>
    <row r="255" spans="5:6" ht="15">
      <c r="E255" s="16"/>
      <c r="F255" s="16"/>
    </row>
    <row r="256" spans="5:6" ht="15">
      <c r="E256" s="16"/>
      <c r="F256" s="16"/>
    </row>
    <row r="257" spans="5:6" ht="15">
      <c r="E257" s="16"/>
      <c r="F257" s="16"/>
    </row>
    <row r="258" spans="5:6" ht="15">
      <c r="E258" s="16"/>
      <c r="F258" s="16"/>
    </row>
    <row r="259" spans="5:6" ht="15">
      <c r="E259" s="16"/>
      <c r="F259" s="16"/>
    </row>
    <row r="260" spans="5:6" ht="15">
      <c r="E260" s="16"/>
      <c r="F260" s="16"/>
    </row>
    <row r="261" spans="5:6" ht="15">
      <c r="E261" s="16"/>
      <c r="F261" s="16"/>
    </row>
    <row r="262" spans="5:6" ht="15">
      <c r="E262" s="16"/>
      <c r="F262" s="16"/>
    </row>
    <row r="263" spans="5:6" ht="15">
      <c r="E263" s="16"/>
      <c r="F263" s="16"/>
    </row>
    <row r="264" spans="5:6" ht="15">
      <c r="E264" s="16"/>
      <c r="F264" s="16"/>
    </row>
    <row r="265" spans="5:6" ht="15">
      <c r="E265" s="16"/>
      <c r="F265" s="16"/>
    </row>
    <row r="266" spans="5:6" ht="15">
      <c r="E266" s="16"/>
      <c r="F266" s="16"/>
    </row>
    <row r="267" spans="5:6" ht="15">
      <c r="E267" s="16"/>
      <c r="F267" s="16"/>
    </row>
    <row r="268" spans="5:6" ht="15">
      <c r="E268" s="16"/>
      <c r="F268" s="16"/>
    </row>
    <row r="269" spans="5:6" ht="15">
      <c r="E269" s="16"/>
      <c r="F269" s="16"/>
    </row>
    <row r="270" spans="5:6" ht="15">
      <c r="E270" s="16"/>
      <c r="F270" s="16"/>
    </row>
    <row r="271" spans="5:6" ht="15">
      <c r="E271" s="16"/>
      <c r="F271" s="16"/>
    </row>
    <row r="272" spans="5:6" ht="15">
      <c r="E272" s="16"/>
      <c r="F272" s="16"/>
    </row>
    <row r="273" spans="5:6" ht="15">
      <c r="E273" s="16"/>
      <c r="F273" s="16"/>
    </row>
    <row r="274" spans="5:6" ht="15">
      <c r="E274" s="16"/>
      <c r="F274" s="16"/>
    </row>
    <row r="275" spans="5:6" ht="15">
      <c r="E275" s="16"/>
      <c r="F275" s="16"/>
    </row>
    <row r="276" spans="5:6" ht="15">
      <c r="E276" s="16"/>
      <c r="F276" s="16"/>
    </row>
    <row r="277" spans="5:6" ht="15">
      <c r="E277" s="16"/>
      <c r="F277" s="16"/>
    </row>
    <row r="278" spans="5:6" ht="15">
      <c r="E278" s="16"/>
      <c r="F278" s="16"/>
    </row>
    <row r="279" spans="5:6" ht="15">
      <c r="E279" s="16"/>
      <c r="F279" s="16"/>
    </row>
    <row r="280" spans="5:6" ht="15">
      <c r="E280" s="16"/>
      <c r="F280" s="16"/>
    </row>
    <row r="281" spans="5:6" ht="15">
      <c r="E281" s="16"/>
      <c r="F281" s="16"/>
    </row>
    <row r="282" spans="5:6" ht="15">
      <c r="E282" s="16"/>
      <c r="F282" s="16"/>
    </row>
    <row r="283" spans="5:6" ht="15">
      <c r="E283" s="16"/>
      <c r="F283" s="16"/>
    </row>
    <row r="284" spans="5:6" ht="15">
      <c r="E284" s="16"/>
      <c r="F284" s="16"/>
    </row>
    <row r="285" spans="5:6" ht="15">
      <c r="E285" s="16"/>
      <c r="F285" s="16"/>
    </row>
    <row r="286" spans="5:6" ht="15">
      <c r="E286" s="16"/>
      <c r="F286" s="16"/>
    </row>
    <row r="287" spans="5:6" ht="15">
      <c r="E287" s="16"/>
      <c r="F287" s="16"/>
    </row>
    <row r="288" spans="5:6" ht="15">
      <c r="E288" s="16"/>
      <c r="F288" s="16"/>
    </row>
    <row r="289" spans="5:6" ht="15">
      <c r="E289" s="16"/>
      <c r="F289" s="16"/>
    </row>
    <row r="290" spans="5:6" ht="15">
      <c r="E290" s="16"/>
      <c r="F290" s="16"/>
    </row>
    <row r="291" spans="5:6" ht="15">
      <c r="E291" s="16"/>
      <c r="F291" s="16"/>
    </row>
    <row r="292" spans="5:6" ht="15">
      <c r="E292" s="16"/>
      <c r="F292" s="16"/>
    </row>
    <row r="293" spans="5:6" ht="15">
      <c r="E293" s="16"/>
      <c r="F293" s="16"/>
    </row>
    <row r="294" spans="5:6" ht="15">
      <c r="E294" s="16"/>
      <c r="F294" s="16"/>
    </row>
    <row r="295" spans="5:6" ht="15">
      <c r="E295" s="16"/>
      <c r="F295" s="16"/>
    </row>
    <row r="296" spans="5:6" ht="15">
      <c r="E296" s="16"/>
      <c r="F296" s="16"/>
    </row>
    <row r="297" spans="5:6" ht="15">
      <c r="E297" s="16"/>
      <c r="F297" s="16"/>
    </row>
    <row r="298" spans="5:6" ht="15">
      <c r="E298" s="16"/>
      <c r="F298" s="16"/>
    </row>
    <row r="299" spans="5:6" ht="15">
      <c r="E299" s="16"/>
      <c r="F299" s="16"/>
    </row>
    <row r="300" spans="5:6" ht="15">
      <c r="E300" s="16"/>
      <c r="F300" s="16"/>
    </row>
    <row r="301" spans="5:6" ht="15">
      <c r="E301" s="16"/>
      <c r="F301" s="16"/>
    </row>
    <row r="302" spans="5:6" ht="15">
      <c r="E302" s="16"/>
      <c r="F302" s="16"/>
    </row>
    <row r="303" spans="5:6" ht="15">
      <c r="E303" s="16"/>
      <c r="F303" s="16"/>
    </row>
    <row r="304" spans="5:6" ht="15">
      <c r="E304" s="16"/>
      <c r="F304" s="16"/>
    </row>
    <row r="305" spans="5:6" ht="15">
      <c r="E305" s="16"/>
      <c r="F305" s="16"/>
    </row>
    <row r="306" spans="5:6" ht="15">
      <c r="E306" s="16"/>
      <c r="F306" s="16"/>
    </row>
    <row r="307" spans="5:6" ht="15">
      <c r="E307" s="16"/>
      <c r="F307" s="16"/>
    </row>
    <row r="308" spans="5:6" ht="15">
      <c r="E308" s="16"/>
      <c r="F308" s="16"/>
    </row>
    <row r="309" spans="5:6" ht="15">
      <c r="E309" s="16"/>
      <c r="F309" s="16"/>
    </row>
    <row r="310" spans="5:6" ht="15">
      <c r="E310" s="16"/>
      <c r="F310" s="16"/>
    </row>
    <row r="311" spans="5:6" ht="15">
      <c r="E311" s="16"/>
      <c r="F311" s="16"/>
    </row>
    <row r="312" spans="5:6" ht="15">
      <c r="E312" s="16"/>
      <c r="F312" s="16"/>
    </row>
    <row r="313" spans="5:6" ht="15">
      <c r="E313" s="16"/>
      <c r="F313" s="16"/>
    </row>
    <row r="314" spans="5:6" ht="15">
      <c r="E314" s="16"/>
      <c r="F314" s="16"/>
    </row>
    <row r="315" spans="5:6" ht="15">
      <c r="E315" s="16"/>
      <c r="F315" s="16"/>
    </row>
    <row r="316" spans="5:6" ht="15">
      <c r="E316" s="16"/>
      <c r="F316" s="16"/>
    </row>
    <row r="317" spans="5:6" ht="15">
      <c r="E317" s="16"/>
      <c r="F317" s="16"/>
    </row>
    <row r="318" spans="5:6" ht="15">
      <c r="E318" s="16"/>
      <c r="F318" s="16"/>
    </row>
    <row r="319" spans="5:6" ht="15">
      <c r="E319" s="16"/>
      <c r="F319" s="16"/>
    </row>
    <row r="320" spans="5:6" ht="15">
      <c r="E320" s="16"/>
      <c r="F320" s="16"/>
    </row>
    <row r="321" spans="5:6" ht="15">
      <c r="E321" s="16"/>
      <c r="F321" s="16"/>
    </row>
    <row r="322" spans="5:6" ht="15">
      <c r="E322" s="16"/>
      <c r="F322" s="16"/>
    </row>
    <row r="323" spans="5:6" ht="15">
      <c r="E323" s="16"/>
      <c r="F323" s="16"/>
    </row>
    <row r="324" spans="5:6" ht="15">
      <c r="E324" s="16"/>
      <c r="F324" s="16"/>
    </row>
    <row r="325" spans="5:6" ht="15">
      <c r="E325" s="16"/>
      <c r="F325" s="16"/>
    </row>
    <row r="326" spans="5:6" ht="15">
      <c r="E326" s="16"/>
      <c r="F326" s="16"/>
    </row>
    <row r="327" spans="5:6" ht="15">
      <c r="E327" s="16"/>
      <c r="F327" s="16"/>
    </row>
    <row r="328" spans="5:6" ht="15">
      <c r="E328" s="16"/>
      <c r="F328" s="16"/>
    </row>
    <row r="329" spans="5:6" ht="15">
      <c r="E329" s="16"/>
      <c r="F329" s="16"/>
    </row>
    <row r="330" spans="5:6" ht="15">
      <c r="E330" s="16"/>
      <c r="F330" s="16"/>
    </row>
    <row r="331" spans="5:6" ht="15">
      <c r="E331" s="16"/>
      <c r="F331" s="16"/>
    </row>
    <row r="332" spans="5:6" ht="15">
      <c r="E332" s="16"/>
      <c r="F332" s="16"/>
    </row>
    <row r="333" spans="5:6" ht="15">
      <c r="E333" s="16"/>
      <c r="F333" s="16"/>
    </row>
    <row r="334" spans="5:6" ht="15">
      <c r="E334" s="16"/>
      <c r="F334" s="16"/>
    </row>
    <row r="335" spans="5:6" ht="15">
      <c r="E335" s="16"/>
      <c r="F335" s="16"/>
    </row>
    <row r="336" spans="5:6" ht="15">
      <c r="E336" s="16"/>
      <c r="F336" s="16"/>
    </row>
    <row r="337" spans="5:6" ht="15">
      <c r="E337" s="16"/>
      <c r="F337" s="16"/>
    </row>
    <row r="338" spans="5:6" ht="15">
      <c r="E338" s="16"/>
      <c r="F338" s="16"/>
    </row>
    <row r="339" spans="5:6" ht="15">
      <c r="E339" s="16"/>
      <c r="F339" s="16"/>
    </row>
    <row r="340" spans="5:6" ht="15">
      <c r="E340" s="16"/>
      <c r="F340" s="16"/>
    </row>
    <row r="341" spans="5:6" ht="15">
      <c r="E341" s="16"/>
      <c r="F341" s="16"/>
    </row>
    <row r="342" spans="5:6" ht="15">
      <c r="E342" s="16"/>
      <c r="F342" s="16"/>
    </row>
    <row r="343" spans="5:6" ht="15">
      <c r="E343" s="16"/>
      <c r="F343" s="16"/>
    </row>
    <row r="344" spans="5:6" ht="15">
      <c r="E344" s="16"/>
      <c r="F344" s="16"/>
    </row>
    <row r="345" spans="5:6" ht="15">
      <c r="E345" s="16"/>
      <c r="F345" s="16"/>
    </row>
    <row r="346" spans="5:6" ht="15">
      <c r="E346" s="16"/>
      <c r="F346" s="16"/>
    </row>
    <row r="347" spans="5:6" ht="15">
      <c r="E347" s="16"/>
      <c r="F347" s="16"/>
    </row>
    <row r="348" spans="5:6" ht="15">
      <c r="E348" s="16"/>
      <c r="F348" s="16"/>
    </row>
    <row r="349" spans="5:6" ht="15">
      <c r="E349" s="16"/>
      <c r="F349" s="16"/>
    </row>
    <row r="350" spans="5:6" ht="15">
      <c r="E350" s="16"/>
      <c r="F350" s="16"/>
    </row>
    <row r="351" spans="5:6" ht="15">
      <c r="E351" s="16"/>
      <c r="F351" s="16"/>
    </row>
    <row r="352" spans="5:6" ht="15">
      <c r="E352" s="16"/>
      <c r="F352" s="16"/>
    </row>
    <row r="353" spans="5:6" ht="15">
      <c r="E353" s="16"/>
      <c r="F353" s="16"/>
    </row>
    <row r="354" spans="5:6" ht="15">
      <c r="E354" s="16"/>
      <c r="F354" s="16"/>
    </row>
    <row r="355" spans="5:6" ht="15">
      <c r="E355" s="16"/>
      <c r="F355" s="16"/>
    </row>
    <row r="356" spans="5:6" ht="15">
      <c r="E356" s="16"/>
      <c r="F356" s="16"/>
    </row>
    <row r="357" spans="5:6" ht="15">
      <c r="E357" s="16"/>
      <c r="F357" s="16"/>
    </row>
    <row r="358" spans="5:6" ht="15">
      <c r="E358" s="16"/>
      <c r="F358" s="16"/>
    </row>
    <row r="359" spans="5:6" ht="15">
      <c r="E359" s="16"/>
      <c r="F359" s="16"/>
    </row>
    <row r="360" spans="5:6" ht="15">
      <c r="E360" s="16"/>
      <c r="F360" s="16"/>
    </row>
    <row r="361" spans="5:6" ht="15">
      <c r="E361" s="16"/>
      <c r="F361" s="16"/>
    </row>
    <row r="362" spans="5:6" ht="15">
      <c r="E362" s="16"/>
      <c r="F362" s="16"/>
    </row>
    <row r="363" spans="5:6" ht="15">
      <c r="E363" s="16"/>
      <c r="F363" s="16"/>
    </row>
    <row r="364" spans="5:6" ht="15">
      <c r="E364" s="16"/>
      <c r="F364" s="16"/>
    </row>
    <row r="365" spans="5:6" ht="15">
      <c r="E365" s="16"/>
      <c r="F365" s="16"/>
    </row>
    <row r="366" spans="5:6" ht="15">
      <c r="E366" s="16"/>
      <c r="F366" s="16"/>
    </row>
    <row r="367" spans="5:6" ht="15">
      <c r="E367" s="16"/>
      <c r="F367" s="16"/>
    </row>
    <row r="368" spans="5:6" ht="15">
      <c r="E368" s="16"/>
      <c r="F368" s="16"/>
    </row>
    <row r="369" spans="5:6" ht="15">
      <c r="E369" s="16"/>
      <c r="F369" s="16"/>
    </row>
    <row r="370" spans="5:6" ht="15">
      <c r="E370" s="16"/>
      <c r="F370" s="16"/>
    </row>
    <row r="371" spans="5:6" ht="15">
      <c r="E371" s="16"/>
      <c r="F371" s="16"/>
    </row>
    <row r="372" spans="5:6" ht="15">
      <c r="E372" s="16"/>
      <c r="F372" s="16"/>
    </row>
    <row r="373" spans="5:6" ht="15">
      <c r="E373" s="16"/>
      <c r="F373" s="16"/>
    </row>
    <row r="374" spans="5:6" ht="15">
      <c r="E374" s="16"/>
      <c r="F374" s="16"/>
    </row>
    <row r="375" spans="5:6" ht="15">
      <c r="E375" s="16"/>
      <c r="F375" s="16"/>
    </row>
    <row r="376" spans="5:6" ht="15">
      <c r="E376" s="16"/>
      <c r="F376" s="16"/>
    </row>
    <row r="377" spans="5:6" ht="15">
      <c r="E377" s="16"/>
      <c r="F377" s="16"/>
    </row>
    <row r="378" spans="5:6" ht="15">
      <c r="E378" s="16"/>
      <c r="F378" s="16"/>
    </row>
    <row r="379" spans="5:6" ht="15">
      <c r="E379" s="16"/>
      <c r="F379" s="16"/>
    </row>
    <row r="380" spans="5:6" ht="15">
      <c r="E380" s="16"/>
      <c r="F380" s="16"/>
    </row>
    <row r="381" spans="5:6" ht="15">
      <c r="E381" s="16"/>
      <c r="F381" s="16"/>
    </row>
    <row r="382" spans="5:6" ht="15">
      <c r="E382" s="16"/>
      <c r="F382" s="16"/>
    </row>
    <row r="383" spans="5:6" ht="15">
      <c r="E383" s="16"/>
      <c r="F383" s="16"/>
    </row>
    <row r="384" spans="5:6" ht="15">
      <c r="E384" s="16"/>
      <c r="F384" s="16"/>
    </row>
    <row r="385" spans="5:6" ht="15">
      <c r="E385" s="16"/>
      <c r="F385" s="16"/>
    </row>
    <row r="386" spans="5:6" ht="15">
      <c r="E386" s="16"/>
      <c r="F386" s="16"/>
    </row>
    <row r="387" spans="5:6" ht="15">
      <c r="E387" s="16"/>
      <c r="F387" s="16"/>
    </row>
    <row r="388" spans="5:6" ht="15">
      <c r="E388" s="16"/>
      <c r="F388" s="16"/>
    </row>
    <row r="389" spans="5:6" ht="15">
      <c r="E389" s="16"/>
      <c r="F389" s="16"/>
    </row>
    <row r="390" spans="5:6" ht="15">
      <c r="E390" s="16"/>
      <c r="F390" s="16"/>
    </row>
    <row r="391" spans="5:6" ht="15">
      <c r="E391" s="16"/>
      <c r="F391" s="16"/>
    </row>
    <row r="392" spans="5:6" ht="15">
      <c r="E392" s="16"/>
      <c r="F392" s="16"/>
    </row>
    <row r="393" spans="5:6" ht="15">
      <c r="E393" s="16"/>
      <c r="F393" s="16"/>
    </row>
    <row r="394" spans="5:6" ht="15">
      <c r="E394" s="16"/>
      <c r="F394" s="16"/>
    </row>
    <row r="395" spans="5:6" ht="15">
      <c r="E395" s="16"/>
      <c r="F395" s="16"/>
    </row>
    <row r="396" spans="5:6" ht="15">
      <c r="E396" s="16"/>
      <c r="F396" s="16"/>
    </row>
    <row r="397" spans="5:6" ht="15">
      <c r="E397" s="16"/>
      <c r="F397" s="16"/>
    </row>
    <row r="398" spans="5:6" ht="15">
      <c r="E398" s="16"/>
      <c r="F398" s="16"/>
    </row>
    <row r="399" spans="5:6" ht="15">
      <c r="E399" s="16"/>
      <c r="F399" s="16"/>
    </row>
    <row r="400" spans="5:6" ht="15">
      <c r="E400" s="16"/>
      <c r="F400" s="16"/>
    </row>
    <row r="401" spans="5:6" ht="15">
      <c r="E401" s="16"/>
      <c r="F401" s="16"/>
    </row>
    <row r="402" spans="5:6" ht="15">
      <c r="E402" s="16"/>
      <c r="F402" s="16"/>
    </row>
    <row r="403" spans="5:6" ht="15">
      <c r="E403" s="16"/>
      <c r="F403" s="16"/>
    </row>
    <row r="404" spans="5:6" ht="15">
      <c r="E404" s="16"/>
      <c r="F404" s="16"/>
    </row>
    <row r="405" spans="5:6" ht="15">
      <c r="E405" s="16"/>
      <c r="F405" s="16"/>
    </row>
    <row r="406" spans="5:6" ht="15">
      <c r="E406" s="16"/>
      <c r="F406" s="16"/>
    </row>
    <row r="407" spans="5:6" ht="15">
      <c r="E407" s="16"/>
      <c r="F407" s="16"/>
    </row>
    <row r="408" spans="5:6" ht="15">
      <c r="E408" s="16"/>
      <c r="F408" s="16"/>
    </row>
    <row r="409" spans="5:6" ht="15">
      <c r="E409" s="16"/>
      <c r="F409" s="16"/>
    </row>
    <row r="410" spans="5:6" ht="15">
      <c r="E410" s="16"/>
      <c r="F410" s="16"/>
    </row>
    <row r="411" spans="5:6" ht="15">
      <c r="E411" s="16"/>
      <c r="F411" s="16"/>
    </row>
    <row r="412" spans="5:6" ht="15">
      <c r="E412" s="16"/>
      <c r="F412" s="16"/>
    </row>
    <row r="413" spans="5:6" ht="15">
      <c r="E413" s="16"/>
      <c r="F413" s="16"/>
    </row>
    <row r="414" spans="5:6" ht="15">
      <c r="E414" s="16"/>
      <c r="F414" s="16"/>
    </row>
    <row r="415" spans="5:6" ht="15">
      <c r="E415" s="16"/>
      <c r="F415" s="16"/>
    </row>
    <row r="416" spans="5:6" ht="15">
      <c r="E416" s="16"/>
      <c r="F416" s="16"/>
    </row>
    <row r="417" spans="5:6" ht="15">
      <c r="E417" s="16"/>
      <c r="F417" s="16"/>
    </row>
    <row r="418" spans="5:6" ht="15">
      <c r="E418" s="16"/>
      <c r="F418" s="16"/>
    </row>
    <row r="419" spans="5:6" ht="15">
      <c r="E419" s="16"/>
      <c r="F419" s="16"/>
    </row>
    <row r="420" spans="5:6" ht="15">
      <c r="E420" s="16"/>
      <c r="F420" s="16"/>
    </row>
    <row r="421" spans="5:6" ht="15">
      <c r="E421" s="16"/>
      <c r="F421" s="16"/>
    </row>
    <row r="422" spans="5:6" ht="15">
      <c r="E422" s="16"/>
      <c r="F422" s="16"/>
    </row>
    <row r="423" spans="5:6" ht="15">
      <c r="E423" s="16"/>
      <c r="F423" s="16"/>
    </row>
    <row r="424" spans="5:6" ht="15">
      <c r="E424" s="16"/>
      <c r="F424" s="16"/>
    </row>
    <row r="425" spans="5:6" ht="15">
      <c r="E425" s="16"/>
      <c r="F425" s="16"/>
    </row>
    <row r="426" spans="5:6" ht="15">
      <c r="E426" s="16"/>
      <c r="F426" s="16"/>
    </row>
    <row r="427" spans="5:6" ht="15">
      <c r="E427" s="16"/>
      <c r="F427" s="16"/>
    </row>
    <row r="428" spans="5:6" ht="15">
      <c r="E428" s="16"/>
      <c r="F428" s="16"/>
    </row>
    <row r="429" spans="5:6" ht="15">
      <c r="E429" s="16"/>
      <c r="F429" s="16"/>
    </row>
    <row r="430" spans="5:6" ht="15">
      <c r="E430" s="16"/>
      <c r="F430" s="16"/>
    </row>
    <row r="431" spans="5:6" ht="15">
      <c r="E431" s="16"/>
      <c r="F431" s="16"/>
    </row>
    <row r="432" spans="5:6" ht="15">
      <c r="E432" s="16"/>
      <c r="F432" s="16"/>
    </row>
    <row r="433" spans="5:6" ht="15">
      <c r="E433" s="16"/>
      <c r="F433" s="16"/>
    </row>
    <row r="434" spans="5:6" ht="15">
      <c r="E434" s="16"/>
      <c r="F434" s="16"/>
    </row>
    <row r="435" spans="5:6" ht="15">
      <c r="E435" s="16"/>
      <c r="F435" s="16"/>
    </row>
    <row r="436" spans="5:6" ht="15">
      <c r="E436" s="16"/>
      <c r="F436" s="16"/>
    </row>
    <row r="437" spans="5:6" ht="15">
      <c r="E437" s="16"/>
      <c r="F437" s="16"/>
    </row>
    <row r="438" spans="5:6" ht="15">
      <c r="E438" s="16"/>
      <c r="F438" s="16"/>
    </row>
    <row r="439" spans="5:6" ht="15">
      <c r="E439" s="16"/>
      <c r="F439" s="16"/>
    </row>
    <row r="440" spans="5:6" ht="15">
      <c r="E440" s="16"/>
      <c r="F440" s="16"/>
    </row>
    <row r="441" spans="5:6" ht="15">
      <c r="E441" s="16"/>
      <c r="F441" s="16"/>
    </row>
    <row r="442" spans="5:6" ht="15">
      <c r="E442" s="16"/>
      <c r="F442" s="16"/>
    </row>
    <row r="443" spans="5:6" ht="15">
      <c r="E443" s="16"/>
      <c r="F443" s="16"/>
    </row>
    <row r="444" spans="5:6" ht="15">
      <c r="E444" s="16"/>
      <c r="F444" s="16"/>
    </row>
    <row r="445" spans="5:6" ht="15">
      <c r="E445" s="16"/>
      <c r="F445" s="16"/>
    </row>
    <row r="446" spans="5:6" ht="15">
      <c r="E446" s="16"/>
      <c r="F446" s="16"/>
    </row>
    <row r="447" spans="5:6" ht="15">
      <c r="E447" s="16"/>
      <c r="F447" s="16"/>
    </row>
    <row r="448" spans="5:6" ht="15">
      <c r="E448" s="16"/>
      <c r="F448" s="16"/>
    </row>
    <row r="449" spans="5:6" ht="15">
      <c r="E449" s="16"/>
      <c r="F449" s="16"/>
    </row>
    <row r="450" spans="5:6" ht="15">
      <c r="E450" s="16"/>
      <c r="F450" s="16"/>
    </row>
    <row r="451" spans="5:6" ht="15">
      <c r="E451" s="16"/>
      <c r="F451" s="16"/>
    </row>
    <row r="452" spans="5:6" ht="15">
      <c r="E452" s="16"/>
      <c r="F452" s="16"/>
    </row>
    <row r="453" spans="5:6" ht="15">
      <c r="E453" s="16"/>
      <c r="F453" s="16"/>
    </row>
    <row r="454" spans="5:6" ht="15">
      <c r="E454" s="16"/>
      <c r="F454" s="16"/>
    </row>
    <row r="455" spans="5:6" ht="15">
      <c r="E455" s="16"/>
      <c r="F455" s="16"/>
    </row>
    <row r="456" spans="5:6" ht="15">
      <c r="E456" s="16"/>
      <c r="F456" s="16"/>
    </row>
    <row r="457" spans="5:6" ht="15">
      <c r="E457" s="16"/>
      <c r="F457" s="16"/>
    </row>
    <row r="458" spans="5:6" ht="15">
      <c r="E458" s="16"/>
      <c r="F458" s="16"/>
    </row>
    <row r="459" spans="5:6" ht="15">
      <c r="E459" s="16"/>
      <c r="F459" s="16"/>
    </row>
    <row r="460" spans="5:6" ht="15">
      <c r="E460" s="16"/>
      <c r="F460" s="16"/>
    </row>
    <row r="461" spans="5:6" ht="15">
      <c r="E461" s="16"/>
      <c r="F461" s="16"/>
    </row>
    <row r="462" spans="5:6" ht="15">
      <c r="E462" s="16"/>
      <c r="F462" s="16"/>
    </row>
    <row r="463" spans="5:6" ht="15">
      <c r="E463" s="16"/>
      <c r="F463" s="16"/>
    </row>
    <row r="464" spans="5:6" ht="15">
      <c r="E464" s="16"/>
      <c r="F464" s="16"/>
    </row>
    <row r="465" spans="5:6" ht="15">
      <c r="E465" s="16"/>
      <c r="F465" s="16"/>
    </row>
    <row r="466" spans="5:6" ht="15">
      <c r="E466" s="16"/>
      <c r="F466" s="16"/>
    </row>
    <row r="467" spans="5:6" ht="15">
      <c r="E467" s="16"/>
      <c r="F467" s="16"/>
    </row>
    <row r="468" spans="5:6" ht="15">
      <c r="E468" s="16"/>
      <c r="F468" s="16"/>
    </row>
    <row r="469" spans="5:6" ht="15">
      <c r="E469" s="16"/>
      <c r="F469" s="16"/>
    </row>
    <row r="470" spans="5:6" ht="15">
      <c r="E470" s="16"/>
      <c r="F470" s="16"/>
    </row>
    <row r="471" spans="5:6" ht="15">
      <c r="E471" s="16"/>
      <c r="F471" s="16"/>
    </row>
    <row r="472" spans="5:6" ht="15">
      <c r="E472" s="16"/>
      <c r="F472" s="16"/>
    </row>
    <row r="473" spans="5:6" ht="15">
      <c r="E473" s="16"/>
      <c r="F473" s="16"/>
    </row>
    <row r="474" spans="5:6" ht="15">
      <c r="E474" s="16"/>
      <c r="F474" s="16"/>
    </row>
    <row r="475" spans="5:6" ht="15">
      <c r="E475" s="16"/>
      <c r="F475" s="16"/>
    </row>
    <row r="476" spans="5:6" ht="15">
      <c r="E476" s="16"/>
      <c r="F476" s="16"/>
    </row>
    <row r="477" spans="5:6" ht="15">
      <c r="E477" s="16"/>
      <c r="F477" s="16"/>
    </row>
    <row r="478" spans="5:6" ht="15">
      <c r="E478" s="16"/>
      <c r="F478" s="16"/>
    </row>
    <row r="479" spans="5:6" ht="15">
      <c r="E479" s="16"/>
      <c r="F479" s="16"/>
    </row>
    <row r="480" spans="5:6" ht="15">
      <c r="E480" s="16"/>
      <c r="F480" s="16"/>
    </row>
    <row r="481" spans="5:6" ht="15">
      <c r="E481" s="16"/>
      <c r="F481" s="16"/>
    </row>
    <row r="482" spans="5:6" ht="15">
      <c r="E482" s="16"/>
      <c r="F482" s="16"/>
    </row>
    <row r="483" spans="5:6" ht="15">
      <c r="E483" s="16"/>
      <c r="F483" s="16"/>
    </row>
    <row r="484" spans="5:6" ht="15">
      <c r="E484" s="16"/>
      <c r="F484" s="16"/>
    </row>
    <row r="485" spans="5:6" ht="15">
      <c r="E485" s="16"/>
      <c r="F485" s="16"/>
    </row>
    <row r="486" spans="5:6" ht="15">
      <c r="E486" s="16"/>
      <c r="F486" s="16"/>
    </row>
    <row r="487" spans="5:6" ht="15">
      <c r="E487" s="16"/>
      <c r="F487" s="16"/>
    </row>
    <row r="488" spans="5:6" ht="15">
      <c r="E488" s="16"/>
      <c r="F488" s="16"/>
    </row>
    <row r="489" spans="5:6" ht="15">
      <c r="E489" s="16"/>
      <c r="F489" s="16"/>
    </row>
    <row r="490" spans="5:6" ht="15">
      <c r="E490" s="16"/>
      <c r="F490" s="16"/>
    </row>
    <row r="491" spans="5:6" ht="15">
      <c r="E491" s="16"/>
      <c r="F491" s="16"/>
    </row>
    <row r="492" spans="5:6" ht="15">
      <c r="E492" s="16"/>
      <c r="F492" s="16"/>
    </row>
    <row r="493" spans="5:6" ht="15">
      <c r="E493" s="16"/>
      <c r="F493" s="16"/>
    </row>
    <row r="494" spans="5:6" ht="15">
      <c r="E494" s="16"/>
      <c r="F494" s="16"/>
    </row>
    <row r="495" spans="5:6" ht="15">
      <c r="E495" s="16"/>
      <c r="F495" s="16"/>
    </row>
    <row r="496" spans="5:6" ht="15">
      <c r="E496" s="16"/>
      <c r="F496" s="16"/>
    </row>
    <row r="497" spans="5:6" ht="15">
      <c r="E497" s="16"/>
      <c r="F497" s="16"/>
    </row>
    <row r="498" spans="5:6" ht="15">
      <c r="E498" s="16"/>
      <c r="F498" s="16"/>
    </row>
    <row r="499" spans="5:6" ht="15">
      <c r="E499" s="16"/>
      <c r="F499" s="16"/>
    </row>
    <row r="500" spans="5:6" ht="15">
      <c r="E500" s="16"/>
      <c r="F500" s="16"/>
    </row>
    <row r="501" spans="5:6" ht="15">
      <c r="E501" s="16"/>
      <c r="F501" s="16"/>
    </row>
    <row r="502" spans="5:6" ht="15">
      <c r="E502" s="16"/>
      <c r="F502" s="16"/>
    </row>
    <row r="503" spans="5:6" ht="15">
      <c r="E503" s="16"/>
      <c r="F503" s="16"/>
    </row>
    <row r="504" spans="5:6" ht="15">
      <c r="E504" s="16"/>
      <c r="F504" s="16"/>
    </row>
    <row r="505" spans="5:6" ht="15">
      <c r="E505" s="16"/>
      <c r="F505" s="16"/>
    </row>
    <row r="506" spans="5:6" ht="15">
      <c r="E506" s="16"/>
      <c r="F506" s="16"/>
    </row>
    <row r="507" spans="5:6" ht="15">
      <c r="E507" s="16"/>
      <c r="F507" s="16"/>
    </row>
    <row r="508" spans="5:6" ht="15">
      <c r="E508" s="16"/>
      <c r="F508" s="16"/>
    </row>
    <row r="509" spans="5:6" ht="15">
      <c r="E509" s="16"/>
      <c r="F509" s="16"/>
    </row>
    <row r="510" spans="5:6" ht="15">
      <c r="E510" s="16"/>
      <c r="F510" s="16"/>
    </row>
    <row r="511" spans="5:6" ht="15">
      <c r="E511" s="16"/>
      <c r="F511" s="16"/>
    </row>
    <row r="512" spans="5:6" ht="15">
      <c r="E512" s="16"/>
      <c r="F512" s="16"/>
    </row>
    <row r="513" spans="5:6" ht="15">
      <c r="E513" s="16"/>
      <c r="F513" s="16"/>
    </row>
    <row r="514" spans="5:6" ht="15">
      <c r="E514" s="16"/>
      <c r="F514" s="16"/>
    </row>
    <row r="515" spans="5:6" ht="15">
      <c r="E515" s="16"/>
      <c r="F515" s="16"/>
    </row>
    <row r="516" spans="5:6" ht="15">
      <c r="E516" s="16"/>
      <c r="F516" s="16"/>
    </row>
    <row r="517" spans="5:6" ht="15">
      <c r="E517" s="16"/>
      <c r="F517" s="16"/>
    </row>
    <row r="518" spans="5:6" ht="15">
      <c r="E518" s="16"/>
      <c r="F518" s="16"/>
    </row>
    <row r="519" spans="5:6" ht="15">
      <c r="E519" s="16"/>
      <c r="F519" s="16"/>
    </row>
    <row r="520" spans="5:6" ht="15">
      <c r="E520" s="16"/>
      <c r="F520" s="16"/>
    </row>
    <row r="521" spans="5:6" ht="15">
      <c r="E521" s="16"/>
      <c r="F521" s="16"/>
    </row>
    <row r="522" spans="5:6" ht="15">
      <c r="E522" s="16"/>
      <c r="F522" s="16"/>
    </row>
    <row r="523" spans="5:6" ht="15">
      <c r="E523" s="16"/>
      <c r="F523" s="16"/>
    </row>
    <row r="524" spans="5:6" ht="15">
      <c r="E524" s="16"/>
      <c r="F524" s="16"/>
    </row>
    <row r="525" spans="5:6" ht="15">
      <c r="E525" s="16"/>
      <c r="F525" s="16"/>
    </row>
    <row r="526" spans="5:6" ht="15">
      <c r="E526" s="16"/>
      <c r="F526" s="16"/>
    </row>
    <row r="527" spans="5:6" ht="15">
      <c r="E527" s="16"/>
      <c r="F527" s="16"/>
    </row>
    <row r="528" spans="5:6" ht="15">
      <c r="E528" s="16"/>
      <c r="F528" s="16"/>
    </row>
    <row r="529" spans="5:6" ht="15">
      <c r="E529" s="16"/>
      <c r="F529" s="16"/>
    </row>
    <row r="530" spans="5:6" ht="15">
      <c r="E530" s="16"/>
      <c r="F530" s="16"/>
    </row>
    <row r="531" spans="5:6" ht="15">
      <c r="E531" s="16"/>
      <c r="F531" s="16"/>
    </row>
    <row r="532" spans="5:6" ht="15">
      <c r="E532" s="16"/>
      <c r="F532" s="16"/>
    </row>
    <row r="533" spans="5:6" ht="15">
      <c r="E533" s="16"/>
      <c r="F533" s="16"/>
    </row>
    <row r="534" spans="5:6" ht="15">
      <c r="E534" s="16"/>
      <c r="F534" s="16"/>
    </row>
    <row r="535" spans="5:6" ht="15">
      <c r="E535" s="16"/>
      <c r="F535" s="16"/>
    </row>
    <row r="536" spans="5:6" ht="15">
      <c r="E536" s="16"/>
      <c r="F536" s="16"/>
    </row>
    <row r="537" spans="5:6" ht="15">
      <c r="E537" s="16"/>
      <c r="F537" s="16"/>
    </row>
    <row r="538" spans="5:6" ht="15">
      <c r="E538" s="16"/>
      <c r="F538" s="16"/>
    </row>
    <row r="539" spans="5:6" ht="15">
      <c r="E539" s="16"/>
      <c r="F539" s="16"/>
    </row>
    <row r="540" spans="5:6" ht="15">
      <c r="E540" s="16"/>
      <c r="F540" s="16"/>
    </row>
    <row r="541" spans="5:6" ht="15">
      <c r="E541" s="16"/>
      <c r="F541" s="16"/>
    </row>
    <row r="542" spans="5:6" ht="15">
      <c r="E542" s="16"/>
      <c r="F542" s="16"/>
    </row>
    <row r="543" spans="5:6" ht="15">
      <c r="E543" s="16"/>
      <c r="F543" s="16"/>
    </row>
    <row r="544" spans="5:6" ht="15">
      <c r="E544" s="16"/>
      <c r="F544" s="16"/>
    </row>
    <row r="545" spans="5:6" ht="15">
      <c r="E545" s="16"/>
      <c r="F545" s="16"/>
    </row>
    <row r="546" spans="5:6" ht="15">
      <c r="E546" s="16"/>
      <c r="F546" s="16"/>
    </row>
    <row r="547" spans="5:6" ht="15">
      <c r="E547" s="16"/>
      <c r="F547" s="16"/>
    </row>
    <row r="548" spans="5:6" ht="15">
      <c r="E548" s="16"/>
      <c r="F548" s="16"/>
    </row>
    <row r="549" spans="5:6" ht="15">
      <c r="E549" s="16"/>
      <c r="F549" s="16"/>
    </row>
    <row r="550" spans="5:6" ht="15">
      <c r="E550" s="16"/>
      <c r="F550" s="16"/>
    </row>
    <row r="551" spans="5:6" ht="15">
      <c r="E551" s="16"/>
      <c r="F551" s="16"/>
    </row>
    <row r="552" spans="5:6" ht="15">
      <c r="E552" s="16"/>
      <c r="F552" s="16"/>
    </row>
    <row r="553" spans="5:6" ht="15">
      <c r="E553" s="16"/>
      <c r="F553" s="16"/>
    </row>
    <row r="554" spans="5:6" ht="15">
      <c r="E554" s="16"/>
      <c r="F554" s="16"/>
    </row>
    <row r="555" spans="5:6" ht="15">
      <c r="E555" s="16"/>
      <c r="F555" s="16"/>
    </row>
    <row r="556" spans="5:6" ht="15">
      <c r="E556" s="16"/>
      <c r="F556" s="16"/>
    </row>
    <row r="557" spans="5:6" ht="15">
      <c r="E557" s="16"/>
      <c r="F557" s="16"/>
    </row>
    <row r="558" spans="5:6" ht="15">
      <c r="E558" s="16"/>
      <c r="F558" s="16"/>
    </row>
    <row r="559" spans="5:6" ht="15">
      <c r="E559" s="16"/>
      <c r="F559" s="16"/>
    </row>
    <row r="560" spans="5:6" ht="15">
      <c r="E560" s="16"/>
      <c r="F560" s="16"/>
    </row>
    <row r="561" spans="5:6" ht="15">
      <c r="E561" s="16"/>
      <c r="F561" s="16"/>
    </row>
    <row r="562" spans="5:6" ht="15">
      <c r="E562" s="16"/>
      <c r="F562" s="16"/>
    </row>
    <row r="563" spans="5:6" ht="15">
      <c r="E563" s="16"/>
      <c r="F563" s="16"/>
    </row>
    <row r="564" spans="5:6" ht="15">
      <c r="E564" s="16"/>
      <c r="F564" s="16"/>
    </row>
    <row r="565" spans="5:6" ht="15">
      <c r="E565" s="16"/>
      <c r="F565" s="16"/>
    </row>
    <row r="566" spans="5:6" ht="15">
      <c r="E566" s="16"/>
      <c r="F566" s="16"/>
    </row>
    <row r="567" spans="5:6" ht="15">
      <c r="E567" s="16"/>
      <c r="F567" s="16"/>
    </row>
    <row r="568" spans="5:6" ht="15">
      <c r="E568" s="16"/>
      <c r="F568" s="16"/>
    </row>
    <row r="569" spans="5:6" ht="15">
      <c r="E569" s="16"/>
      <c r="F569" s="16"/>
    </row>
    <row r="570" spans="5:6" ht="15">
      <c r="E570" s="16"/>
      <c r="F570" s="16"/>
    </row>
    <row r="571" spans="5:6" ht="15">
      <c r="E571" s="16"/>
      <c r="F571" s="16"/>
    </row>
    <row r="572" spans="5:6" ht="15">
      <c r="E572" s="16"/>
      <c r="F572" s="16"/>
    </row>
    <row r="573" spans="5:6" ht="15">
      <c r="E573" s="16"/>
      <c r="F573" s="16"/>
    </row>
    <row r="574" spans="5:6" ht="15">
      <c r="E574" s="16"/>
      <c r="F574" s="16"/>
    </row>
    <row r="575" spans="5:6" ht="15">
      <c r="E575" s="16"/>
      <c r="F575" s="16"/>
    </row>
    <row r="576" spans="5:6" ht="15">
      <c r="E576" s="16"/>
      <c r="F576" s="16"/>
    </row>
    <row r="577" spans="5:6" ht="15">
      <c r="E577" s="16"/>
      <c r="F577" s="16"/>
    </row>
    <row r="578" spans="5:6" ht="15">
      <c r="E578" s="16"/>
      <c r="F578" s="16"/>
    </row>
    <row r="579" spans="5:6" ht="15">
      <c r="E579" s="16"/>
      <c r="F579" s="16"/>
    </row>
    <row r="580" spans="5:6" ht="15">
      <c r="E580" s="16"/>
      <c r="F580" s="16"/>
    </row>
    <row r="581" spans="5:6" ht="15">
      <c r="E581" s="16"/>
      <c r="F581" s="16"/>
    </row>
    <row r="582" spans="5:6" ht="15">
      <c r="E582" s="16"/>
      <c r="F582" s="16"/>
    </row>
    <row r="583" spans="5:6" ht="15">
      <c r="E583" s="16"/>
      <c r="F583" s="16"/>
    </row>
    <row r="584" spans="5:6" ht="15">
      <c r="E584" s="16"/>
      <c r="F584" s="16"/>
    </row>
    <row r="585" spans="5:6" ht="15">
      <c r="E585" s="16"/>
      <c r="F585" s="16"/>
    </row>
    <row r="586" spans="5:6" ht="15">
      <c r="E586" s="16"/>
      <c r="F586" s="16"/>
    </row>
    <row r="587" spans="5:6" ht="15">
      <c r="E587" s="16"/>
      <c r="F587" s="16"/>
    </row>
    <row r="588" spans="5:6" ht="15">
      <c r="E588" s="16"/>
      <c r="F588" s="16"/>
    </row>
    <row r="589" spans="5:6" ht="15">
      <c r="E589" s="16"/>
      <c r="F589" s="16"/>
    </row>
    <row r="590" spans="5:6" ht="15">
      <c r="E590" s="16"/>
      <c r="F590" s="16"/>
    </row>
    <row r="591" spans="5:6" ht="15">
      <c r="E591" s="16"/>
      <c r="F591" s="16"/>
    </row>
    <row r="592" spans="5:6" ht="15">
      <c r="E592" s="16"/>
      <c r="F592" s="16"/>
    </row>
    <row r="593" spans="5:6" ht="15">
      <c r="E593" s="16"/>
      <c r="F593" s="16"/>
    </row>
    <row r="594" spans="5:6" ht="15">
      <c r="E594" s="16"/>
      <c r="F594" s="16"/>
    </row>
    <row r="595" spans="5:6" ht="15">
      <c r="E595" s="16"/>
      <c r="F595" s="16"/>
    </row>
    <row r="596" spans="5:6" ht="15">
      <c r="E596" s="16"/>
      <c r="F596" s="16"/>
    </row>
    <row r="597" spans="5:6" ht="15">
      <c r="E597" s="16"/>
      <c r="F597" s="16"/>
    </row>
    <row r="598" spans="5:6" ht="15">
      <c r="E598" s="16"/>
      <c r="F598" s="16"/>
    </row>
    <row r="599" spans="5:6" ht="15">
      <c r="E599" s="16"/>
      <c r="F599" s="16"/>
    </row>
    <row r="600" spans="5:6" ht="15">
      <c r="E600" s="16"/>
      <c r="F600" s="16"/>
    </row>
    <row r="601" spans="5:6" ht="15">
      <c r="E601" s="16"/>
      <c r="F601" s="16"/>
    </row>
    <row r="602" spans="5:6" ht="15">
      <c r="E602" s="16"/>
      <c r="F602" s="16"/>
    </row>
    <row r="603" spans="5:6" ht="15">
      <c r="E603" s="16"/>
      <c r="F603" s="16"/>
    </row>
    <row r="604" spans="5:6" ht="15">
      <c r="E604" s="16"/>
      <c r="F604" s="16"/>
    </row>
    <row r="605" spans="5:6" ht="15">
      <c r="E605" s="16"/>
      <c r="F605" s="16"/>
    </row>
    <row r="606" spans="5:6" ht="15">
      <c r="E606" s="16"/>
      <c r="F606" s="16"/>
    </row>
    <row r="607" spans="5:6" ht="15">
      <c r="E607" s="16"/>
      <c r="F607" s="16"/>
    </row>
    <row r="608" spans="5:6" ht="15">
      <c r="E608" s="16"/>
      <c r="F608" s="16"/>
    </row>
    <row r="609" spans="5:6" ht="15">
      <c r="E609" s="16"/>
      <c r="F609" s="16"/>
    </row>
    <row r="610" spans="5:6" ht="15">
      <c r="E610" s="16"/>
      <c r="F610" s="16"/>
    </row>
    <row r="611" spans="5:6" ht="15">
      <c r="E611" s="16"/>
      <c r="F611" s="16"/>
    </row>
    <row r="612" spans="5:6" ht="15">
      <c r="E612" s="16"/>
      <c r="F612" s="16"/>
    </row>
    <row r="613" spans="5:6" ht="15">
      <c r="E613" s="16"/>
      <c r="F613" s="16"/>
    </row>
    <row r="614" spans="5:6" ht="15">
      <c r="E614" s="16"/>
      <c r="F614" s="16"/>
    </row>
    <row r="615" spans="5:6" ht="15">
      <c r="E615" s="16"/>
      <c r="F615" s="16"/>
    </row>
    <row r="616" spans="5:6" ht="15">
      <c r="E616" s="16"/>
      <c r="F616" s="16"/>
    </row>
    <row r="617" spans="5:6" ht="15">
      <c r="E617" s="16"/>
      <c r="F617" s="16"/>
    </row>
    <row r="618" spans="5:6" ht="15">
      <c r="E618" s="16"/>
      <c r="F618" s="16"/>
    </row>
    <row r="619" spans="5:6" ht="15">
      <c r="E619" s="16"/>
      <c r="F619" s="16"/>
    </row>
    <row r="620" spans="5:6" ht="15">
      <c r="E620" s="16"/>
      <c r="F620" s="16"/>
    </row>
    <row r="621" spans="5:6" ht="15">
      <c r="E621" s="16"/>
      <c r="F621" s="16"/>
    </row>
    <row r="622" spans="5:6" ht="15">
      <c r="E622" s="16"/>
      <c r="F622" s="16"/>
    </row>
    <row r="623" spans="5:6" ht="15">
      <c r="E623" s="16"/>
      <c r="F623" s="16"/>
    </row>
    <row r="624" spans="5:6" ht="15">
      <c r="E624" s="16"/>
      <c r="F624" s="16"/>
    </row>
    <row r="625" spans="5:6" ht="15">
      <c r="E625" s="16"/>
      <c r="F625" s="16"/>
    </row>
    <row r="626" spans="5:6" ht="15">
      <c r="E626" s="16"/>
      <c r="F626" s="16"/>
    </row>
    <row r="627" spans="5:6" ht="15">
      <c r="E627" s="16"/>
      <c r="F627" s="16"/>
    </row>
    <row r="628" spans="5:6" ht="15">
      <c r="E628" s="16"/>
      <c r="F628" s="16"/>
    </row>
    <row r="629" spans="5:6" ht="15">
      <c r="E629" s="16"/>
      <c r="F629" s="16"/>
    </row>
    <row r="630" spans="5:6" ht="15">
      <c r="E630" s="16"/>
      <c r="F630" s="16"/>
    </row>
    <row r="631" spans="5:6" ht="15">
      <c r="E631" s="16"/>
      <c r="F631" s="16"/>
    </row>
    <row r="632" spans="5:6" ht="15">
      <c r="E632" s="16"/>
      <c r="F632" s="16"/>
    </row>
    <row r="633" spans="5:6" ht="15">
      <c r="E633" s="16"/>
      <c r="F633" s="16"/>
    </row>
    <row r="634" spans="5:6" ht="15">
      <c r="E634" s="16"/>
      <c r="F634" s="16"/>
    </row>
    <row r="635" spans="5:6" ht="15">
      <c r="E635" s="16"/>
      <c r="F635" s="16"/>
    </row>
    <row r="636" spans="5:6" ht="15">
      <c r="E636" s="16"/>
      <c r="F636" s="16"/>
    </row>
    <row r="637" spans="5:6" ht="15">
      <c r="E637" s="16"/>
      <c r="F637" s="16"/>
    </row>
    <row r="638" spans="5:6" ht="15">
      <c r="E638" s="16"/>
      <c r="F638" s="16"/>
    </row>
    <row r="639" spans="5:6" ht="15">
      <c r="E639" s="16"/>
      <c r="F639" s="16"/>
    </row>
    <row r="640" spans="5:6" ht="15">
      <c r="E640" s="16"/>
      <c r="F640" s="16"/>
    </row>
    <row r="641" spans="5:6" ht="15">
      <c r="E641" s="16"/>
      <c r="F641" s="16"/>
    </row>
    <row r="642" spans="5:6" ht="15">
      <c r="E642" s="16"/>
      <c r="F642" s="16"/>
    </row>
    <row r="643" spans="5:6" ht="15">
      <c r="E643" s="16"/>
      <c r="F643" s="16"/>
    </row>
    <row r="644" spans="5:6" ht="15">
      <c r="E644" s="16"/>
      <c r="F644" s="16"/>
    </row>
    <row r="645" spans="5:6" ht="15">
      <c r="E645" s="16"/>
      <c r="F645" s="16"/>
    </row>
    <row r="646" spans="5:6" ht="15">
      <c r="E646" s="16"/>
      <c r="F646" s="16"/>
    </row>
    <row r="647" spans="5:6" ht="15">
      <c r="E647" s="16"/>
      <c r="F647" s="16"/>
    </row>
    <row r="648" spans="5:6" ht="15">
      <c r="E648" s="16"/>
      <c r="F648" s="16"/>
    </row>
    <row r="649" spans="5:6" ht="15">
      <c r="E649" s="16"/>
      <c r="F649" s="16"/>
    </row>
    <row r="650" spans="5:6" ht="15">
      <c r="E650" s="16"/>
      <c r="F650" s="16"/>
    </row>
    <row r="651" spans="5:6" ht="15">
      <c r="E651" s="16"/>
      <c r="F651" s="16"/>
    </row>
    <row r="652" spans="5:6" ht="15">
      <c r="E652" s="16"/>
      <c r="F652" s="16"/>
    </row>
    <row r="653" spans="5:6" ht="15">
      <c r="E653" s="16"/>
      <c r="F653" s="16"/>
    </row>
    <row r="654" spans="5:6" ht="15">
      <c r="E654" s="16"/>
      <c r="F654" s="16"/>
    </row>
    <row r="655" spans="5:6" ht="15">
      <c r="E655" s="16"/>
      <c r="F655" s="16"/>
    </row>
    <row r="656" spans="5:6" ht="15">
      <c r="E656" s="16"/>
      <c r="F656" s="16"/>
    </row>
    <row r="657" spans="5:6" ht="15">
      <c r="E657" s="16"/>
      <c r="F657" s="16"/>
    </row>
    <row r="658" spans="5:6" ht="15">
      <c r="E658" s="16"/>
      <c r="F658" s="16"/>
    </row>
    <row r="659" spans="5:6" ht="15">
      <c r="E659" s="16"/>
      <c r="F659" s="16"/>
    </row>
    <row r="660" spans="5:6" ht="15">
      <c r="E660" s="16"/>
      <c r="F660" s="16"/>
    </row>
    <row r="661" spans="5:6" ht="15">
      <c r="E661" s="16"/>
      <c r="F661" s="16"/>
    </row>
    <row r="662" spans="5:6" ht="15">
      <c r="E662" s="16"/>
      <c r="F662" s="16"/>
    </row>
    <row r="663" spans="5:6" ht="15">
      <c r="E663" s="16"/>
      <c r="F663" s="16"/>
    </row>
    <row r="664" spans="5:6" ht="15">
      <c r="E664" s="16"/>
      <c r="F664" s="16"/>
    </row>
    <row r="665" spans="5:6" ht="15">
      <c r="E665" s="16"/>
      <c r="F665" s="16"/>
    </row>
    <row r="666" spans="5:6" ht="15">
      <c r="E666" s="16"/>
      <c r="F666" s="16"/>
    </row>
    <row r="667" spans="5:6" ht="15">
      <c r="E667" s="16"/>
      <c r="F667" s="16"/>
    </row>
    <row r="668" spans="5:6" ht="15">
      <c r="E668" s="16"/>
      <c r="F668" s="16"/>
    </row>
    <row r="669" spans="5:6" ht="15">
      <c r="E669" s="16"/>
      <c r="F669" s="16"/>
    </row>
    <row r="670" spans="5:6" ht="15">
      <c r="E670" s="16"/>
      <c r="F670" s="16"/>
    </row>
    <row r="671" spans="5:6" ht="15">
      <c r="E671" s="16"/>
      <c r="F671" s="16"/>
    </row>
    <row r="672" spans="5:6" ht="15">
      <c r="E672" s="16"/>
      <c r="F672" s="16"/>
    </row>
    <row r="673" spans="5:6" ht="15">
      <c r="E673" s="16"/>
      <c r="F673" s="16"/>
    </row>
    <row r="674" spans="5:6" ht="15">
      <c r="E674" s="16"/>
      <c r="F674" s="16"/>
    </row>
    <row r="675" spans="5:6" ht="15">
      <c r="E675" s="16"/>
      <c r="F675" s="16"/>
    </row>
    <row r="676" spans="5:6" ht="15">
      <c r="E676" s="16"/>
      <c r="F676" s="16"/>
    </row>
    <row r="677" spans="5:6" ht="15">
      <c r="E677" s="16"/>
      <c r="F677" s="16"/>
    </row>
    <row r="678" spans="5:6" ht="15">
      <c r="E678" s="16"/>
      <c r="F678" s="16"/>
    </row>
    <row r="679" spans="5:6" ht="15">
      <c r="E679" s="16"/>
      <c r="F679" s="16"/>
    </row>
    <row r="680" spans="5:6" ht="15">
      <c r="E680" s="16"/>
      <c r="F680" s="16"/>
    </row>
    <row r="681" spans="5:6" ht="15">
      <c r="E681" s="16"/>
      <c r="F681" s="16"/>
    </row>
    <row r="682" spans="5:6" ht="15">
      <c r="E682" s="16"/>
      <c r="F682" s="16"/>
    </row>
    <row r="683" spans="5:6" ht="15">
      <c r="E683" s="16"/>
      <c r="F683" s="16"/>
    </row>
    <row r="684" spans="5:6" ht="15">
      <c r="E684" s="16"/>
      <c r="F684" s="16"/>
    </row>
    <row r="685" spans="5:6" ht="15">
      <c r="E685" s="16"/>
      <c r="F685" s="16"/>
    </row>
    <row r="686" spans="5:6" ht="15">
      <c r="E686" s="16"/>
      <c r="F686" s="16"/>
    </row>
    <row r="687" spans="5:6" ht="15">
      <c r="E687" s="16"/>
      <c r="F687" s="16"/>
    </row>
    <row r="688" spans="5:6" ht="15">
      <c r="E688" s="16"/>
      <c r="F688" s="16"/>
    </row>
    <row r="689" spans="5:6" ht="15">
      <c r="E689" s="16"/>
      <c r="F689" s="16"/>
    </row>
    <row r="690" spans="5:6" ht="15">
      <c r="E690" s="16"/>
      <c r="F690" s="16"/>
    </row>
    <row r="691" spans="5:6" ht="15">
      <c r="E691" s="16"/>
      <c r="F691" s="16"/>
    </row>
    <row r="692" spans="5:6" ht="15">
      <c r="E692" s="16"/>
      <c r="F692" s="16"/>
    </row>
    <row r="693" spans="5:6" ht="15">
      <c r="E693" s="16"/>
      <c r="F693" s="16"/>
    </row>
    <row r="694" spans="5:6" ht="15">
      <c r="E694" s="16"/>
      <c r="F694" s="16"/>
    </row>
    <row r="695" spans="5:6" ht="15">
      <c r="E695" s="16"/>
      <c r="F695" s="16"/>
    </row>
    <row r="696" spans="5:6" ht="15">
      <c r="E696" s="16"/>
      <c r="F696" s="16"/>
    </row>
    <row r="697" spans="5:6" ht="15">
      <c r="E697" s="16"/>
      <c r="F697" s="16"/>
    </row>
    <row r="698" spans="5:6" ht="15">
      <c r="E698" s="16"/>
      <c r="F698" s="16"/>
    </row>
    <row r="699" spans="5:6" ht="15">
      <c r="E699" s="16"/>
      <c r="F699" s="16"/>
    </row>
    <row r="700" spans="5:6" ht="15">
      <c r="E700" s="16"/>
      <c r="F700" s="16"/>
    </row>
    <row r="701" spans="5:6" ht="15">
      <c r="E701" s="16"/>
      <c r="F701" s="16"/>
    </row>
    <row r="702" spans="5:6" ht="15">
      <c r="E702" s="16"/>
      <c r="F702" s="16"/>
    </row>
    <row r="703" spans="5:6" ht="15">
      <c r="E703" s="16"/>
      <c r="F703" s="16"/>
    </row>
    <row r="704" spans="5:6" ht="15">
      <c r="E704" s="16"/>
      <c r="F704" s="16"/>
    </row>
    <row r="705" spans="5:6" ht="15">
      <c r="E705" s="16"/>
      <c r="F705" s="16"/>
    </row>
    <row r="706" spans="5:6" ht="15">
      <c r="E706" s="16"/>
      <c r="F706" s="16"/>
    </row>
    <row r="707" spans="5:6" ht="15">
      <c r="E707" s="16"/>
      <c r="F707" s="16"/>
    </row>
    <row r="708" spans="5:6" ht="15">
      <c r="E708" s="16"/>
      <c r="F708" s="16"/>
    </row>
    <row r="709" spans="5:6" ht="15">
      <c r="E709" s="16"/>
      <c r="F709" s="16"/>
    </row>
    <row r="710" spans="5:6" ht="15">
      <c r="E710" s="16"/>
      <c r="F710" s="16"/>
    </row>
    <row r="711" spans="5:6" ht="15">
      <c r="E711" s="16"/>
      <c r="F711" s="16"/>
    </row>
    <row r="712" spans="5:6" ht="15">
      <c r="E712" s="16"/>
      <c r="F712" s="16"/>
    </row>
    <row r="713" spans="5:6" ht="15">
      <c r="E713" s="16"/>
      <c r="F713" s="16"/>
    </row>
    <row r="714" spans="5:6" ht="15">
      <c r="E714" s="16"/>
      <c r="F714" s="16"/>
    </row>
    <row r="715" spans="5:6" ht="15">
      <c r="E715" s="16"/>
      <c r="F715" s="16"/>
    </row>
    <row r="716" spans="5:6" ht="15">
      <c r="E716" s="16"/>
      <c r="F716" s="16"/>
    </row>
    <row r="717" spans="5:6" ht="15">
      <c r="E717" s="16"/>
      <c r="F717" s="16"/>
    </row>
    <row r="718" spans="5:6" ht="15">
      <c r="E718" s="16"/>
      <c r="F718" s="16"/>
    </row>
    <row r="719" spans="5:6" ht="15">
      <c r="E719" s="16"/>
      <c r="F719" s="16"/>
    </row>
    <row r="720" spans="5:6" ht="15">
      <c r="E720" s="16"/>
      <c r="F720" s="16"/>
    </row>
    <row r="721" spans="5:6" ht="15">
      <c r="E721" s="16"/>
      <c r="F721" s="16"/>
    </row>
    <row r="722" spans="5:6" ht="15">
      <c r="E722" s="16"/>
      <c r="F722" s="16"/>
    </row>
    <row r="723" spans="5:6" ht="15">
      <c r="E723" s="16"/>
      <c r="F723" s="16"/>
    </row>
    <row r="724" spans="5:6" ht="15">
      <c r="E724" s="16"/>
      <c r="F724" s="16"/>
    </row>
    <row r="725" spans="5:6" ht="15">
      <c r="E725" s="16"/>
      <c r="F725" s="16"/>
    </row>
    <row r="726" spans="5:6" ht="15">
      <c r="E726" s="16"/>
      <c r="F726" s="16"/>
    </row>
    <row r="727" spans="5:6" ht="15">
      <c r="E727" s="16"/>
      <c r="F727" s="16"/>
    </row>
    <row r="728" spans="5:6" ht="15">
      <c r="E728" s="16"/>
      <c r="F728" s="16"/>
    </row>
    <row r="729" spans="5:6" ht="15">
      <c r="E729" s="16"/>
      <c r="F729" s="16"/>
    </row>
    <row r="730" spans="5:6" ht="15">
      <c r="E730" s="16"/>
      <c r="F730" s="16"/>
    </row>
    <row r="731" spans="5:6" ht="15">
      <c r="E731" s="16"/>
      <c r="F731" s="16"/>
    </row>
    <row r="732" spans="5:6" ht="15">
      <c r="E732" s="16"/>
      <c r="F732" s="16"/>
    </row>
    <row r="733" spans="5:6" ht="15">
      <c r="E733" s="16"/>
      <c r="F733" s="16"/>
    </row>
    <row r="734" spans="5:6" ht="15">
      <c r="E734" s="16"/>
      <c r="F734" s="16"/>
    </row>
    <row r="735" spans="5:6" ht="15">
      <c r="E735" s="16"/>
      <c r="F735" s="16"/>
    </row>
    <row r="736" spans="5:6" ht="15">
      <c r="E736" s="16"/>
      <c r="F736" s="16"/>
    </row>
    <row r="737" spans="5:6" ht="15">
      <c r="E737" s="16"/>
      <c r="F737" s="16"/>
    </row>
    <row r="738" spans="5:6" ht="15">
      <c r="E738" s="16"/>
      <c r="F738" s="16"/>
    </row>
    <row r="739" spans="5:6" ht="15">
      <c r="E739" s="16"/>
      <c r="F739" s="16"/>
    </row>
    <row r="740" spans="5:6" ht="15">
      <c r="E740" s="16"/>
      <c r="F740" s="16"/>
    </row>
    <row r="741" spans="5:6" ht="15">
      <c r="E741" s="16"/>
      <c r="F741" s="16"/>
    </row>
    <row r="742" spans="5:6" ht="15">
      <c r="E742" s="16"/>
      <c r="F742" s="16"/>
    </row>
    <row r="743" spans="5:6" ht="15">
      <c r="E743" s="16"/>
      <c r="F743" s="16"/>
    </row>
    <row r="744" spans="5:6" ht="15">
      <c r="E744" s="16"/>
      <c r="F744" s="16"/>
    </row>
    <row r="745" spans="5:6" ht="15">
      <c r="E745" s="16"/>
      <c r="F745" s="16"/>
    </row>
    <row r="746" spans="5:6" ht="15">
      <c r="E746" s="16"/>
      <c r="F746" s="16"/>
    </row>
    <row r="747" spans="5:6" ht="15">
      <c r="E747" s="16"/>
      <c r="F747" s="16"/>
    </row>
    <row r="748" spans="5:6" ht="15">
      <c r="E748" s="16"/>
      <c r="F748" s="16"/>
    </row>
    <row r="749" spans="5:6" ht="15">
      <c r="E749" s="16"/>
      <c r="F749" s="16"/>
    </row>
    <row r="750" spans="5:6" ht="15">
      <c r="E750" s="16"/>
      <c r="F750" s="16"/>
    </row>
    <row r="751" spans="5:6" ht="15">
      <c r="E751" s="16"/>
      <c r="F751" s="16"/>
    </row>
    <row r="752" spans="5:6" ht="15">
      <c r="E752" s="16"/>
      <c r="F752" s="16"/>
    </row>
    <row r="753" spans="5:6" ht="15">
      <c r="E753" s="16"/>
      <c r="F753" s="16"/>
    </row>
    <row r="754" spans="5:6" ht="15">
      <c r="E754" s="16"/>
      <c r="F754" s="16"/>
    </row>
    <row r="755" spans="5:6" ht="15">
      <c r="E755" s="16"/>
      <c r="F755" s="16"/>
    </row>
    <row r="756" spans="5:6" ht="15">
      <c r="E756" s="16"/>
      <c r="F756" s="16"/>
    </row>
    <row r="757" spans="5:6" ht="15">
      <c r="E757" s="16"/>
      <c r="F757" s="16"/>
    </row>
    <row r="758" spans="5:6" ht="15">
      <c r="E758" s="16"/>
      <c r="F758" s="16"/>
    </row>
    <row r="759" spans="5:6" ht="15">
      <c r="E759" s="16"/>
      <c r="F759" s="16"/>
    </row>
    <row r="760" spans="5:6" ht="15">
      <c r="E760" s="16"/>
      <c r="F760" s="16"/>
    </row>
    <row r="761" spans="5:6" ht="15">
      <c r="E761" s="16"/>
      <c r="F761" s="16"/>
    </row>
    <row r="762" spans="5:6" ht="15">
      <c r="E762" s="16"/>
      <c r="F762" s="16"/>
    </row>
    <row r="763" spans="5:6" ht="15">
      <c r="E763" s="16"/>
      <c r="F763" s="16"/>
    </row>
    <row r="764" spans="5:6" ht="15">
      <c r="E764" s="16"/>
      <c r="F764" s="16"/>
    </row>
    <row r="765" spans="5:6" ht="15">
      <c r="E765" s="16"/>
      <c r="F765" s="16"/>
    </row>
    <row r="766" spans="5:6" ht="15">
      <c r="E766" s="16"/>
      <c r="F766" s="16"/>
    </row>
    <row r="767" spans="5:6" ht="15">
      <c r="E767" s="16"/>
      <c r="F767" s="16"/>
    </row>
    <row r="768" spans="5:6" ht="15">
      <c r="E768" s="16"/>
      <c r="F768" s="16"/>
    </row>
    <row r="769" spans="5:6" ht="15">
      <c r="E769" s="16"/>
      <c r="F769" s="16"/>
    </row>
    <row r="770" spans="5:6" ht="15">
      <c r="E770" s="16"/>
      <c r="F770" s="16"/>
    </row>
    <row r="771" spans="5:6" ht="15">
      <c r="E771" s="16"/>
      <c r="F771" s="16"/>
    </row>
    <row r="772" spans="5:6" ht="15">
      <c r="E772" s="16"/>
      <c r="F772" s="16"/>
    </row>
    <row r="773" spans="5:6" ht="15">
      <c r="E773" s="16"/>
      <c r="F773" s="16"/>
    </row>
    <row r="774" spans="5:6" ht="15">
      <c r="E774" s="16"/>
      <c r="F774" s="16"/>
    </row>
    <row r="775" spans="5:6" ht="15">
      <c r="E775" s="16"/>
      <c r="F775" s="16"/>
    </row>
    <row r="776" spans="5:6" ht="15">
      <c r="E776" s="16"/>
      <c r="F776" s="16"/>
    </row>
    <row r="777" spans="5:6" ht="15">
      <c r="E777" s="16"/>
      <c r="F777" s="16"/>
    </row>
    <row r="778" spans="5:6" ht="15">
      <c r="E778" s="16"/>
      <c r="F778" s="16"/>
    </row>
    <row r="779" spans="5:6" ht="15">
      <c r="E779" s="16"/>
      <c r="F779" s="16"/>
    </row>
    <row r="780" spans="5:6" ht="15">
      <c r="E780" s="16"/>
      <c r="F780" s="16"/>
    </row>
    <row r="781" spans="5:6" ht="15">
      <c r="E781" s="16"/>
      <c r="F781" s="16"/>
    </row>
    <row r="782" spans="5:6" ht="15">
      <c r="E782" s="16"/>
      <c r="F782" s="16"/>
    </row>
    <row r="783" spans="5:6" ht="15">
      <c r="E783" s="16"/>
      <c r="F783" s="16"/>
    </row>
    <row r="784" spans="5:6" ht="15">
      <c r="E784" s="16"/>
      <c r="F784" s="16"/>
    </row>
    <row r="785" spans="5:6" ht="15">
      <c r="E785" s="16"/>
      <c r="F785" s="16"/>
    </row>
    <row r="786" spans="5:6" ht="15">
      <c r="E786" s="16"/>
      <c r="F786" s="16"/>
    </row>
    <row r="787" spans="5:6" ht="15">
      <c r="E787" s="16"/>
      <c r="F787" s="16"/>
    </row>
    <row r="788" spans="5:6" ht="15">
      <c r="E788" s="16"/>
      <c r="F788" s="16"/>
    </row>
    <row r="789" spans="5:6" ht="15">
      <c r="E789" s="16"/>
      <c r="F789" s="16"/>
    </row>
    <row r="790" spans="5:6" ht="15">
      <c r="E790" s="16"/>
      <c r="F790" s="16"/>
    </row>
    <row r="791" spans="5:6" ht="15">
      <c r="E791" s="16"/>
      <c r="F791" s="16"/>
    </row>
    <row r="792" spans="5:6" ht="15">
      <c r="E792" s="16"/>
      <c r="F792" s="16"/>
    </row>
    <row r="793" spans="5:6" ht="15">
      <c r="E793" s="16"/>
      <c r="F793" s="16"/>
    </row>
    <row r="794" spans="5:6" ht="15">
      <c r="E794" s="16"/>
      <c r="F794" s="16"/>
    </row>
    <row r="795" spans="5:6" ht="15">
      <c r="E795" s="16"/>
      <c r="F795" s="16"/>
    </row>
    <row r="796" spans="5:6" ht="15">
      <c r="E796" s="16"/>
      <c r="F796" s="16"/>
    </row>
    <row r="797" spans="5:6" ht="15">
      <c r="E797" s="16"/>
      <c r="F797" s="16"/>
    </row>
    <row r="798" spans="5:6" ht="15">
      <c r="E798" s="16"/>
      <c r="F798" s="16"/>
    </row>
    <row r="799" spans="5:6" ht="15">
      <c r="E799" s="16"/>
      <c r="F799" s="16"/>
    </row>
    <row r="800" spans="5:6" ht="15">
      <c r="E800" s="16"/>
      <c r="F800" s="16"/>
    </row>
    <row r="801" spans="5:6" ht="15">
      <c r="E801" s="16"/>
      <c r="F801" s="16"/>
    </row>
    <row r="802" spans="5:6" ht="15">
      <c r="E802" s="16"/>
      <c r="F802" s="16"/>
    </row>
    <row r="803" spans="5:6" ht="15">
      <c r="E803" s="16"/>
      <c r="F803" s="16"/>
    </row>
    <row r="804" spans="5:6" ht="15">
      <c r="E804" s="16"/>
      <c r="F804" s="16"/>
    </row>
    <row r="805" spans="5:6" ht="15">
      <c r="E805" s="16"/>
      <c r="F805" s="16"/>
    </row>
    <row r="806" spans="5:6" ht="15">
      <c r="E806" s="16"/>
      <c r="F806" s="16"/>
    </row>
    <row r="807" spans="5:6" ht="15">
      <c r="E807" s="16"/>
      <c r="F807" s="16"/>
    </row>
    <row r="808" spans="5:6" ht="15">
      <c r="E808" s="16"/>
      <c r="F808" s="16"/>
    </row>
    <row r="809" spans="5:6" ht="15">
      <c r="E809" s="16"/>
      <c r="F809" s="16"/>
    </row>
    <row r="810" spans="5:6" ht="15">
      <c r="E810" s="16"/>
      <c r="F810" s="16"/>
    </row>
    <row r="811" spans="5:6" ht="15">
      <c r="E811" s="16"/>
      <c r="F811" s="16"/>
    </row>
    <row r="812" spans="5:6" ht="15">
      <c r="E812" s="16"/>
      <c r="F812" s="16"/>
    </row>
    <row r="813" spans="5:6" ht="15">
      <c r="E813" s="16"/>
      <c r="F813" s="16"/>
    </row>
    <row r="814" spans="5:6" ht="15">
      <c r="E814" s="16"/>
      <c r="F814" s="16"/>
    </row>
    <row r="815" spans="5:6" ht="15">
      <c r="E815" s="16"/>
      <c r="F815" s="16"/>
    </row>
    <row r="816" spans="5:6" ht="15">
      <c r="E816" s="16"/>
      <c r="F816" s="16"/>
    </row>
    <row r="817" spans="5:6" ht="15">
      <c r="E817" s="16"/>
      <c r="F817" s="16"/>
    </row>
    <row r="818" spans="5:6" ht="15">
      <c r="E818" s="16"/>
      <c r="F818" s="16"/>
    </row>
    <row r="819" spans="5:6" ht="15">
      <c r="E819" s="16"/>
      <c r="F819" s="16"/>
    </row>
    <row r="820" spans="5:6" ht="15">
      <c r="E820" s="16"/>
      <c r="F820" s="16"/>
    </row>
    <row r="821" spans="5:6" ht="15">
      <c r="E821" s="16"/>
      <c r="F821" s="16"/>
    </row>
    <row r="822" spans="5:6" ht="15">
      <c r="E822" s="16"/>
      <c r="F822" s="16"/>
    </row>
    <row r="823" spans="5:6" ht="15">
      <c r="E823" s="16"/>
      <c r="F823" s="16"/>
    </row>
    <row r="824" spans="5:6" ht="15">
      <c r="E824" s="16"/>
      <c r="F824" s="16"/>
    </row>
    <row r="825" spans="5:6" ht="15">
      <c r="E825" s="16"/>
      <c r="F825" s="16"/>
    </row>
    <row r="826" spans="5:6" ht="15">
      <c r="E826" s="16"/>
      <c r="F826" s="16"/>
    </row>
    <row r="827" spans="5:6" ht="15">
      <c r="E827" s="16"/>
      <c r="F827" s="16"/>
    </row>
    <row r="828" spans="5:6" ht="15">
      <c r="E828" s="16"/>
      <c r="F828" s="16"/>
    </row>
  </sheetData>
  <sheetProtection/>
  <mergeCells count="129">
    <mergeCell ref="A3:A5"/>
    <mergeCell ref="B3:B5"/>
    <mergeCell ref="C3:C5"/>
    <mergeCell ref="D3:D5"/>
    <mergeCell ref="AA3:AB4"/>
    <mergeCell ref="AC3:AD4"/>
    <mergeCell ref="W4:X4"/>
    <mergeCell ref="Y4:Z4"/>
    <mergeCell ref="AE3:AF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21"/>
    <mergeCell ref="B14:B15"/>
    <mergeCell ref="C14:C15"/>
    <mergeCell ref="B16:B17"/>
    <mergeCell ref="C16:C17"/>
    <mergeCell ref="B18:B19"/>
    <mergeCell ref="C18:C19"/>
    <mergeCell ref="B20:B21"/>
    <mergeCell ref="C20:C21"/>
    <mergeCell ref="A22:A23"/>
    <mergeCell ref="B22:B23"/>
    <mergeCell ref="C22:C23"/>
    <mergeCell ref="A24:A25"/>
    <mergeCell ref="B24:B25"/>
    <mergeCell ref="C24:C25"/>
    <mergeCell ref="A36:A37"/>
    <mergeCell ref="B36:B37"/>
    <mergeCell ref="C36:C37"/>
    <mergeCell ref="A26:A27"/>
    <mergeCell ref="B26:B27"/>
    <mergeCell ref="C26:C27"/>
    <mergeCell ref="A28:A29"/>
    <mergeCell ref="B28:B29"/>
    <mergeCell ref="C28:C29"/>
    <mergeCell ref="A30:A31"/>
    <mergeCell ref="A46:A47"/>
    <mergeCell ref="B46:B47"/>
    <mergeCell ref="C46:C47"/>
    <mergeCell ref="A38:A39"/>
    <mergeCell ref="B38:B39"/>
    <mergeCell ref="C38:C39"/>
    <mergeCell ref="A40:A41"/>
    <mergeCell ref="B40:B41"/>
    <mergeCell ref="C40:C41"/>
    <mergeCell ref="A42:A43"/>
    <mergeCell ref="A48:A49"/>
    <mergeCell ref="B48:B49"/>
    <mergeCell ref="C48:C49"/>
    <mergeCell ref="A50:A51"/>
    <mergeCell ref="B50:B51"/>
    <mergeCell ref="C50:C51"/>
    <mergeCell ref="A52:A53"/>
    <mergeCell ref="B52:B53"/>
    <mergeCell ref="C52:C53"/>
    <mergeCell ref="A54:A55"/>
    <mergeCell ref="B54:B55"/>
    <mergeCell ref="C54:C55"/>
    <mergeCell ref="A56:A57"/>
    <mergeCell ref="B56:B57"/>
    <mergeCell ref="C56:C57"/>
    <mergeCell ref="A58:A59"/>
    <mergeCell ref="B58:B59"/>
    <mergeCell ref="C58:C59"/>
    <mergeCell ref="A60:A61"/>
    <mergeCell ref="B60:B61"/>
    <mergeCell ref="C60:C61"/>
    <mergeCell ref="A62:A63"/>
    <mergeCell ref="B62:B63"/>
    <mergeCell ref="C62:C63"/>
    <mergeCell ref="A64:A65"/>
    <mergeCell ref="B64:B65"/>
    <mergeCell ref="C64:C65"/>
    <mergeCell ref="A66:A67"/>
    <mergeCell ref="B66:B67"/>
    <mergeCell ref="C66:C67"/>
    <mergeCell ref="A68:A69"/>
    <mergeCell ref="B68:B69"/>
    <mergeCell ref="C68:C69"/>
    <mergeCell ref="A70:A71"/>
    <mergeCell ref="B70:B71"/>
    <mergeCell ref="C70:C71"/>
    <mergeCell ref="B76:B77"/>
    <mergeCell ref="C76:C77"/>
    <mergeCell ref="A72:A73"/>
    <mergeCell ref="B72:B73"/>
    <mergeCell ref="C72:C73"/>
    <mergeCell ref="A74:A75"/>
    <mergeCell ref="B74:B75"/>
    <mergeCell ref="C74:C75"/>
    <mergeCell ref="C78:C79"/>
    <mergeCell ref="B30:B31"/>
    <mergeCell ref="C30:C31"/>
    <mergeCell ref="A32:A33"/>
    <mergeCell ref="B32:B33"/>
    <mergeCell ref="C32:C33"/>
    <mergeCell ref="A34:A35"/>
    <mergeCell ref="B34:B35"/>
    <mergeCell ref="C34:C35"/>
    <mergeCell ref="A76:A77"/>
    <mergeCell ref="A80:A81"/>
    <mergeCell ref="B80:B81"/>
    <mergeCell ref="C80:C81"/>
    <mergeCell ref="B42:B43"/>
    <mergeCell ref="C42:C43"/>
    <mergeCell ref="A44:A45"/>
    <mergeCell ref="B44:B45"/>
    <mergeCell ref="C44:C45"/>
    <mergeCell ref="A78:A79"/>
    <mergeCell ref="B78:B79"/>
  </mergeCells>
  <printOptions/>
  <pageMargins left="0" right="0" top="0" bottom="0" header="0" footer="0"/>
  <pageSetup horizontalDpi="600" verticalDpi="600" orientation="landscape" paperSize="9" scale="65" r:id="rId3"/>
  <rowBreaks count="1" manualBreakCount="1">
    <brk id="36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Econom_11</cp:lastModifiedBy>
  <cp:lastPrinted>2019-07-03T02:17:12Z</cp:lastPrinted>
  <dcterms:created xsi:type="dcterms:W3CDTF">2011-06-07T02:07:23Z</dcterms:created>
  <dcterms:modified xsi:type="dcterms:W3CDTF">2019-12-28T06:17:37Z</dcterms:modified>
  <cp:category/>
  <cp:version/>
  <cp:contentType/>
  <cp:contentStatus/>
</cp:coreProperties>
</file>