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95" windowHeight="11760" activeTab="3"/>
  </bookViews>
  <sheets>
    <sheet name="Маршрут 4" sheetId="2" r:id="rId1"/>
    <sheet name="Маршрут 4 Скорректированный" sheetId="3" r:id="rId2"/>
    <sheet name="Остановочные Пункты" sheetId="4" r:id="rId3"/>
    <sheet name="Маршрут 4 Скорректированный (2" sheetId="5" r:id="rId4"/>
  </sheets>
  <definedNames>
    <definedName name="_xlnm.Print_Area" localSheetId="0">'Маршрут 4'!$A$1:$P$10</definedName>
    <definedName name="_xlnm.Print_Area" localSheetId="1">'Маршрут 4 Скорректированный'!$A$1:$P$29</definedName>
    <definedName name="_xlnm.Print_Area" localSheetId="3">'Маршрут 4 Скорректированный (2'!$A$1:$O$33</definedName>
  </definedNames>
  <calcPr calcId="145621"/>
</workbook>
</file>

<file path=xl/calcChain.xml><?xml version="1.0" encoding="utf-8"?>
<calcChain xmlns="http://schemas.openxmlformats.org/spreadsheetml/2006/main">
  <c r="M4" i="5" l="1"/>
  <c r="L4" i="5"/>
  <c r="D5" i="3"/>
  <c r="C4" i="5" l="1"/>
  <c r="G5" i="3"/>
  <c r="F6" i="3"/>
  <c r="F5" i="3"/>
  <c r="E5" i="3"/>
  <c r="D9" i="3"/>
  <c r="D7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8" i="3"/>
  <c r="C7" i="3"/>
  <c r="C5" i="3"/>
  <c r="B9" i="3"/>
  <c r="B7" i="3"/>
  <c r="B8" i="3" s="1"/>
  <c r="B6" i="3"/>
  <c r="C16" i="3"/>
  <c r="C15" i="3"/>
  <c r="C14" i="3"/>
  <c r="L11" i="3"/>
  <c r="J6" i="3"/>
  <c r="J7" i="3" s="1"/>
  <c r="J8" i="3" s="1"/>
  <c r="J9" i="3" s="1"/>
  <c r="J10" i="3" s="1"/>
  <c r="D4" i="5" l="1"/>
  <c r="C9" i="3"/>
  <c r="C10" i="3" s="1"/>
  <c r="D6" i="3" s="1"/>
  <c r="D8" i="3" s="1"/>
  <c r="D10" i="3" s="1"/>
  <c r="E6" i="3" s="1"/>
  <c r="E7" i="3" s="1"/>
  <c r="E8" i="3" s="1"/>
  <c r="B10" i="3"/>
  <c r="B11" i="3"/>
  <c r="K5" i="3"/>
  <c r="K6" i="3" s="1"/>
  <c r="K7" i="3" s="1"/>
  <c r="K8" i="3" s="1"/>
  <c r="K9" i="3" s="1"/>
  <c r="K10" i="3" s="1"/>
  <c r="M5" i="3" s="1"/>
  <c r="J11" i="3"/>
  <c r="J6" i="2"/>
  <c r="L11" i="2"/>
  <c r="B11" i="2"/>
  <c r="P16" i="2"/>
  <c r="P15" i="2"/>
  <c r="P14" i="2"/>
  <c r="P13" i="2"/>
  <c r="P12" i="2"/>
  <c r="O16" i="2"/>
  <c r="O15" i="2"/>
  <c r="O14" i="2"/>
  <c r="O13" i="2"/>
  <c r="O12" i="2"/>
  <c r="N16" i="2"/>
  <c r="N15" i="2"/>
  <c r="N14" i="2"/>
  <c r="N13" i="2"/>
  <c r="N12" i="2"/>
  <c r="M16" i="2"/>
  <c r="M15" i="2"/>
  <c r="M14" i="2"/>
  <c r="M13" i="2"/>
  <c r="M12" i="2"/>
  <c r="K16" i="2"/>
  <c r="K15" i="2"/>
  <c r="K14" i="2"/>
  <c r="K13" i="2"/>
  <c r="K12" i="2"/>
  <c r="J16" i="2"/>
  <c r="J15" i="2"/>
  <c r="J14" i="2"/>
  <c r="J13" i="2"/>
  <c r="J12" i="2"/>
  <c r="H16" i="2"/>
  <c r="H15" i="2"/>
  <c r="H14" i="2"/>
  <c r="H13" i="2"/>
  <c r="H12" i="2"/>
  <c r="G16" i="2"/>
  <c r="G15" i="2"/>
  <c r="G14" i="2"/>
  <c r="G13" i="2"/>
  <c r="G12" i="2"/>
  <c r="F16" i="2"/>
  <c r="F15" i="2"/>
  <c r="F14" i="2"/>
  <c r="F13" i="2"/>
  <c r="F12" i="2"/>
  <c r="E16" i="2"/>
  <c r="E15" i="2"/>
  <c r="E14" i="2"/>
  <c r="E13" i="2"/>
  <c r="E12" i="2"/>
  <c r="D16" i="2"/>
  <c r="D15" i="2"/>
  <c r="D14" i="2"/>
  <c r="D13" i="2"/>
  <c r="D12" i="2"/>
  <c r="C5" i="2"/>
  <c r="C6" i="2" s="1"/>
  <c r="C7" i="2" s="1"/>
  <c r="C8" i="2" s="1"/>
  <c r="C10" i="2" s="1"/>
  <c r="D5" i="2" s="1"/>
  <c r="D6" i="2" s="1"/>
  <c r="D7" i="2" s="1"/>
  <c r="D8" i="2" s="1"/>
  <c r="D9" i="2" s="1"/>
  <c r="D10" i="2" s="1"/>
  <c r="C16" i="2"/>
  <c r="C15" i="2"/>
  <c r="C14" i="2"/>
  <c r="C13" i="2"/>
  <c r="C12" i="2"/>
  <c r="E9" i="3" l="1"/>
  <c r="E10" i="3" s="1"/>
  <c r="D11" i="3"/>
  <c r="C6" i="3"/>
  <c r="C11" i="3"/>
  <c r="M6" i="3"/>
  <c r="M7" i="3" s="1"/>
  <c r="M8" i="3" s="1"/>
  <c r="M9" i="3" s="1"/>
  <c r="M10" i="3" s="1"/>
  <c r="K11" i="3"/>
  <c r="E5" i="2"/>
  <c r="E6" i="2" s="1"/>
  <c r="E7" i="2" s="1"/>
  <c r="C11" i="2"/>
  <c r="D11" i="2"/>
  <c r="F4" i="5" l="1"/>
  <c r="F7" i="3"/>
  <c r="F8" i="3" s="1"/>
  <c r="F9" i="3" s="1"/>
  <c r="F10" i="3" s="1"/>
  <c r="F11" i="3" s="1"/>
  <c r="E11" i="3"/>
  <c r="M11" i="3"/>
  <c r="N5" i="3"/>
  <c r="N6" i="3" s="1"/>
  <c r="N7" i="3" s="1"/>
  <c r="N8" i="3" s="1"/>
  <c r="N9" i="3" s="1"/>
  <c r="N10" i="3" s="1"/>
  <c r="E8" i="2"/>
  <c r="E9" i="2" s="1"/>
  <c r="E10" i="2" s="1"/>
  <c r="G4" i="5" l="1"/>
  <c r="G6" i="3"/>
  <c r="G7" i="3" s="1"/>
  <c r="G8" i="3" s="1"/>
  <c r="G9" i="3" s="1"/>
  <c r="G10" i="3" s="1"/>
  <c r="G11" i="3" s="1"/>
  <c r="N11" i="3"/>
  <c r="O5" i="3"/>
  <c r="O6" i="3" s="1"/>
  <c r="O7" i="3" s="1"/>
  <c r="O8" i="3" s="1"/>
  <c r="O9" i="3" s="1"/>
  <c r="O10" i="3" s="1"/>
  <c r="E11" i="2"/>
  <c r="F5" i="2"/>
  <c r="F6" i="2" s="1"/>
  <c r="F7" i="2" s="1"/>
  <c r="H5" i="3" l="1"/>
  <c r="H6" i="3" s="1"/>
  <c r="H7" i="3" s="1"/>
  <c r="H8" i="3" s="1"/>
  <c r="H9" i="3" s="1"/>
  <c r="H10" i="3" s="1"/>
  <c r="H11" i="3" s="1"/>
  <c r="O11" i="3"/>
  <c r="P5" i="3"/>
  <c r="P6" i="3" s="1"/>
  <c r="P7" i="3" s="1"/>
  <c r="P8" i="3" s="1"/>
  <c r="P9" i="3" s="1"/>
  <c r="P10" i="3" s="1"/>
  <c r="P11" i="3" s="1"/>
  <c r="F8" i="2"/>
  <c r="F9" i="2" s="1"/>
  <c r="F10" i="2" s="1"/>
  <c r="J7" i="2"/>
  <c r="J8" i="2" s="1"/>
  <c r="J9" i="2" s="1"/>
  <c r="J10" i="2" s="1"/>
  <c r="K5" i="2" s="1"/>
  <c r="K6" i="2" s="1"/>
  <c r="K7" i="2" s="1"/>
  <c r="K8" i="2" s="1"/>
  <c r="K9" i="2" s="1"/>
  <c r="K10" i="2" s="1"/>
  <c r="M5" i="2" s="1"/>
  <c r="M6" i="2" s="1"/>
  <c r="M7" i="2" s="1"/>
  <c r="M8" i="2" s="1"/>
  <c r="G5" i="2" l="1"/>
  <c r="G6" i="2" s="1"/>
  <c r="G7" i="2" s="1"/>
  <c r="F11" i="2"/>
  <c r="M9" i="2"/>
  <c r="M10" i="2" s="1"/>
  <c r="M11" i="2" s="1"/>
  <c r="J11" i="2"/>
  <c r="G8" i="2" l="1"/>
  <c r="G9" i="2" s="1"/>
  <c r="G10" i="2" s="1"/>
  <c r="N5" i="2"/>
  <c r="N6" i="2" s="1"/>
  <c r="N7" i="2" s="1"/>
  <c r="N8" i="2" s="1"/>
  <c r="N9" i="2" s="1"/>
  <c r="N10" i="2" s="1"/>
  <c r="K11" i="2"/>
  <c r="H5" i="2" l="1"/>
  <c r="H6" i="2" s="1"/>
  <c r="G11" i="2"/>
  <c r="O5" i="2"/>
  <c r="O6" i="2" s="1"/>
  <c r="O7" i="2" s="1"/>
  <c r="N11" i="2"/>
  <c r="H7" i="2" l="1"/>
  <c r="H8" i="2" s="1"/>
  <c r="H9" i="2" s="1"/>
  <c r="H10" i="2" s="1"/>
  <c r="H11" i="2" s="1"/>
  <c r="O8" i="2"/>
  <c r="O9" i="2" s="1"/>
  <c r="O10" i="2" s="1"/>
  <c r="P5" i="2" l="1"/>
  <c r="P6" i="2" s="1"/>
  <c r="P7" i="2" s="1"/>
  <c r="P8" i="2" s="1"/>
  <c r="P9" i="2" s="1"/>
  <c r="P10" i="2" s="1"/>
  <c r="P11" i="2" s="1"/>
  <c r="O11" i="2"/>
</calcChain>
</file>

<file path=xl/sharedStrings.xml><?xml version="1.0" encoding="utf-8"?>
<sst xmlns="http://schemas.openxmlformats.org/spreadsheetml/2006/main" count="99" uniqueCount="43">
  <si>
    <t>площадь</t>
  </si>
  <si>
    <t>северный</t>
  </si>
  <si>
    <t>спутник</t>
  </si>
  <si>
    <t>маршрут №4</t>
  </si>
  <si>
    <t>разведчик</t>
  </si>
  <si>
    <t>ЗАО "Юпитер"</t>
  </si>
  <si>
    <t>пересменка</t>
  </si>
  <si>
    <t xml:space="preserve">Остановочные пункты </t>
  </si>
  <si>
    <t>↓</t>
  </si>
  <si>
    <t>↑</t>
  </si>
  <si>
    <t>Площадь Ленина</t>
  </si>
  <si>
    <t>Почта</t>
  </si>
  <si>
    <t>Школа №2 (ЦОМ)</t>
  </si>
  <si>
    <t>Ростелеком</t>
  </si>
  <si>
    <t>Речпорт</t>
  </si>
  <si>
    <t>Автобаза АДТ</t>
  </si>
  <si>
    <t>Молокозавод</t>
  </si>
  <si>
    <t>Энергосбыт</t>
  </si>
  <si>
    <t>АЗС</t>
  </si>
  <si>
    <t>Юпитер</t>
  </si>
  <si>
    <t>Ленская Грузовая Компания</t>
  </si>
  <si>
    <t>Микрорайон "Алроса"</t>
  </si>
  <si>
    <t>Магазин "Светлый"</t>
  </si>
  <si>
    <t>Нефтебаза</t>
  </si>
  <si>
    <t>Микрорайон "Светлый"</t>
  </si>
  <si>
    <t>Микрорайон "Разведчик"</t>
  </si>
  <si>
    <t>Магазин "Феникс"</t>
  </si>
  <si>
    <t>Микрорайон "Северный"</t>
  </si>
  <si>
    <t>Детский сад "Лучик"</t>
  </si>
  <si>
    <t>Больница</t>
  </si>
  <si>
    <t>Улица Толстого</t>
  </si>
  <si>
    <t>Улица Объездная</t>
  </si>
  <si>
    <t>Металлобаза</t>
  </si>
  <si>
    <t>Улица Советов</t>
  </si>
  <si>
    <t>Спутник</t>
  </si>
  <si>
    <t>АТМ</t>
  </si>
  <si>
    <t>Маршрут №4</t>
  </si>
  <si>
    <t>Поликлиника</t>
  </si>
  <si>
    <t>ул.Толстого</t>
  </si>
  <si>
    <t>д/с Лучик</t>
  </si>
  <si>
    <t>мкр Алроса</t>
  </si>
  <si>
    <t>Рынок</t>
  </si>
  <si>
    <t>м-н "У Дороги"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</si>
</sst>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2" fontId="0" fillId="0" borderId="0" xfId="0" applyNumberFormat="1"/>
    <xf numFmtId="2" fontId="1" fillId="0" borderId="0" xfId="0" applyNumberFormat="1" applyFont="1"/>
    <xf numFmtId="2" fontId="2" fillId="2" borderId="1" xfId="0" applyNumberFormat="1" applyFont="1" applyFill="1" applyBorder="1"/>
    <xf numFmtId="2" fontId="2" fillId="0" borderId="1" xfId="0" applyNumberFormat="1" applyFont="1" applyFill="1" applyBorder="1"/>
    <xf numFmtId="0" fontId="3" fillId="4" borderId="0" xfId="0" applyFont="1" applyFill="1"/>
    <xf numFmtId="0" fontId="4" fillId="0" borderId="0" xfId="0" applyFont="1"/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2" fontId="2" fillId="3" borderId="1" xfId="0" applyNumberFormat="1" applyFont="1" applyFill="1" applyBorder="1"/>
    <xf numFmtId="2" fontId="2" fillId="2" borderId="0" xfId="0" applyNumberFormat="1" applyFont="1" applyFill="1" applyAlignment="1">
      <alignment horizontal="center"/>
    </xf>
    <xf numFmtId="2" fontId="2" fillId="3" borderId="2" xfId="0" applyNumberFormat="1" applyFont="1" applyFill="1" applyBorder="1" applyAlignment="1">
      <alignment horizontal="center" vertical="center" textRotation="90"/>
    </xf>
    <xf numFmtId="2" fontId="2" fillId="3" borderId="3" xfId="0" applyNumberFormat="1" applyFont="1" applyFill="1" applyBorder="1" applyAlignment="1">
      <alignment horizontal="center" vertical="center" textRotation="90"/>
    </xf>
    <xf numFmtId="2" fontId="2" fillId="3" borderId="4" xfId="0" applyNumberFormat="1" applyFont="1" applyFill="1" applyBorder="1" applyAlignment="1">
      <alignment horizontal="center" vertical="center" textRotation="90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view="pageLayout" zoomScaleNormal="100" zoomScaleSheetLayoutView="130" workbookViewId="0">
      <selection activeCell="J23" sqref="J23"/>
    </sheetView>
  </sheetViews>
  <sheetFormatPr defaultRowHeight="15" x14ac:dyDescent="0.25"/>
  <cols>
    <col min="1" max="1" width="14.7109375" bestFit="1" customWidth="1"/>
    <col min="9" max="9" width="0" hidden="1" customWidth="1"/>
    <col min="12" max="12" width="0" hidden="1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1" t="s">
        <v>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 customHeight="1" x14ac:dyDescent="0.25">
      <c r="A5" s="3" t="s">
        <v>0</v>
      </c>
      <c r="B5" s="3">
        <v>7.05</v>
      </c>
      <c r="C5" s="3">
        <f>B10+0.02</f>
        <v>8.11</v>
      </c>
      <c r="D5" s="3">
        <f>C10+0.02</f>
        <v>9.17</v>
      </c>
      <c r="E5" s="4">
        <f>D10+0.02+0.4+1-0.6</f>
        <v>11.030000000000001</v>
      </c>
      <c r="F5" s="3">
        <f>+E10+0.02</f>
        <v>12.090000000000002</v>
      </c>
      <c r="G5" s="3">
        <f>+F10+0.02</f>
        <v>13.150000000000002</v>
      </c>
      <c r="H5" s="3">
        <f>+G10+0.02</f>
        <v>14.210000000000003</v>
      </c>
      <c r="I5" s="12" t="s">
        <v>6</v>
      </c>
      <c r="J5" s="3">
        <v>16</v>
      </c>
      <c r="K5" s="3">
        <f>+J10+0.02</f>
        <v>17.059999999999995</v>
      </c>
      <c r="L5" s="3"/>
      <c r="M5" s="4">
        <f>+K10+0.02</f>
        <v>18.11999999999999</v>
      </c>
      <c r="N5" s="3">
        <f>+M10+0.02</f>
        <v>19.179999999999986</v>
      </c>
      <c r="O5" s="3">
        <f>+N10+0.02</f>
        <v>20.239999999999981</v>
      </c>
      <c r="P5" s="3">
        <f>+O10+0.02</f>
        <v>21.299999999999976</v>
      </c>
      <c r="Q5" s="2"/>
    </row>
    <row r="6" spans="1:17" x14ac:dyDescent="0.25">
      <c r="A6" s="3" t="s">
        <v>1</v>
      </c>
      <c r="B6" s="3">
        <v>7.18</v>
      </c>
      <c r="C6" s="3">
        <f t="shared" ref="C6:H6" si="0">+C5+C12/100</f>
        <v>8.24</v>
      </c>
      <c r="D6" s="3">
        <f t="shared" si="0"/>
        <v>9.3000000000000007</v>
      </c>
      <c r="E6" s="4">
        <f t="shared" si="0"/>
        <v>11.160000000000002</v>
      </c>
      <c r="F6" s="3">
        <f t="shared" si="0"/>
        <v>12.220000000000002</v>
      </c>
      <c r="G6" s="3">
        <f t="shared" si="0"/>
        <v>13.280000000000003</v>
      </c>
      <c r="H6" s="3">
        <f t="shared" si="0"/>
        <v>14.340000000000003</v>
      </c>
      <c r="I6" s="13"/>
      <c r="J6" s="3">
        <f>+J5+J12/100</f>
        <v>16.13</v>
      </c>
      <c r="K6" s="3">
        <f>+K5+K12/100</f>
        <v>17.189999999999994</v>
      </c>
      <c r="L6" s="3"/>
      <c r="M6" s="4">
        <f>+M5+M12/100</f>
        <v>18.249999999999989</v>
      </c>
      <c r="N6" s="3">
        <f>+N5+N12/100</f>
        <v>19.309999999999985</v>
      </c>
      <c r="O6" s="3">
        <f>+O5+O12/100</f>
        <v>20.36999999999998</v>
      </c>
      <c r="P6" s="3">
        <f>+P5+P12/100</f>
        <v>21.429999999999975</v>
      </c>
      <c r="Q6" s="2"/>
    </row>
    <row r="7" spans="1:17" x14ac:dyDescent="0.25">
      <c r="A7" s="3" t="s">
        <v>2</v>
      </c>
      <c r="B7" s="3">
        <v>7.29</v>
      </c>
      <c r="C7" s="3">
        <f t="shared" ref="C7:E10" si="1">+C6+C13/100</f>
        <v>8.35</v>
      </c>
      <c r="D7" s="3">
        <f t="shared" si="1"/>
        <v>9.41</v>
      </c>
      <c r="E7" s="4">
        <f t="shared" si="1"/>
        <v>11.270000000000001</v>
      </c>
      <c r="F7" s="3">
        <f t="shared" ref="F7:F9" si="2">+F6+F13/100</f>
        <v>12.330000000000002</v>
      </c>
      <c r="G7" s="3">
        <f t="shared" ref="G7:G10" si="3">+G6+G13/100</f>
        <v>13.390000000000002</v>
      </c>
      <c r="H7" s="3">
        <f>+H6+H13/100</f>
        <v>14.450000000000003</v>
      </c>
      <c r="I7" s="13"/>
      <c r="J7" s="3">
        <f>+J6+J13/100</f>
        <v>16.239999999999998</v>
      </c>
      <c r="K7" s="3">
        <f>+K6+K13/100</f>
        <v>17.299999999999994</v>
      </c>
      <c r="L7" s="3"/>
      <c r="M7" s="4">
        <f t="shared" ref="M7:M8" si="4">+M6+M13/100</f>
        <v>18.359999999999989</v>
      </c>
      <c r="N7" s="3">
        <f t="shared" ref="N7:N8" si="5">+N6+N13/100</f>
        <v>19.419999999999984</v>
      </c>
      <c r="O7" s="3">
        <f t="shared" ref="O7:O10" si="6">+O6+O13/100</f>
        <v>20.479999999999979</v>
      </c>
      <c r="P7" s="3">
        <f t="shared" ref="P7:P10" si="7">+P6+P13/100</f>
        <v>21.539999999999974</v>
      </c>
      <c r="Q7" s="2"/>
    </row>
    <row r="8" spans="1:17" x14ac:dyDescent="0.25">
      <c r="A8" s="3" t="s">
        <v>4</v>
      </c>
      <c r="B8" s="3">
        <v>7.44</v>
      </c>
      <c r="C8" s="3">
        <f t="shared" si="1"/>
        <v>8.5</v>
      </c>
      <c r="D8" s="3">
        <f t="shared" si="1"/>
        <v>9.56</v>
      </c>
      <c r="E8" s="4">
        <f>+E7+E14/100</f>
        <v>11.420000000000002</v>
      </c>
      <c r="F8" s="3">
        <f>+F7+F14/100</f>
        <v>12.480000000000002</v>
      </c>
      <c r="G8" s="3">
        <f>+G7+G14/100</f>
        <v>13.540000000000003</v>
      </c>
      <c r="H8" s="3">
        <f>+H7+H14/100+1-0.6</f>
        <v>15.000000000000004</v>
      </c>
      <c r="I8" s="13"/>
      <c r="J8" s="3">
        <f t="shared" ref="J8:J9" si="8">+J7+J14/100</f>
        <v>16.389999999999997</v>
      </c>
      <c r="K8" s="3">
        <f t="shared" ref="K8:K9" si="9">+K7+K14/100</f>
        <v>17.449999999999992</v>
      </c>
      <c r="L8" s="3"/>
      <c r="M8" s="4">
        <f t="shared" si="4"/>
        <v>18.509999999999987</v>
      </c>
      <c r="N8" s="3">
        <f t="shared" si="5"/>
        <v>19.569999999999983</v>
      </c>
      <c r="O8" s="3">
        <f>+O7+O14/100+1-0.6</f>
        <v>21.029999999999976</v>
      </c>
      <c r="P8" s="3">
        <f>+P7+P14/100+1-0.6</f>
        <v>22.089999999999971</v>
      </c>
      <c r="Q8" s="2"/>
    </row>
    <row r="9" spans="1:17" x14ac:dyDescent="0.25">
      <c r="A9" s="3" t="s">
        <v>5</v>
      </c>
      <c r="B9" s="3">
        <v>7.54</v>
      </c>
      <c r="C9" s="3">
        <v>9</v>
      </c>
      <c r="D9" s="3">
        <f>+D8+D15/100+1-0.6</f>
        <v>10.06</v>
      </c>
      <c r="E9" s="4">
        <f>+E8+E15/100</f>
        <v>11.520000000000001</v>
      </c>
      <c r="F9" s="3">
        <f t="shared" si="2"/>
        <v>12.580000000000002</v>
      </c>
      <c r="G9" s="3">
        <f>+G8+G15/100+1-0.6</f>
        <v>14.040000000000003</v>
      </c>
      <c r="H9" s="3">
        <f t="shared" ref="H9:H10" si="10">+H8+H15/100</f>
        <v>15.100000000000003</v>
      </c>
      <c r="I9" s="13"/>
      <c r="J9" s="3">
        <f t="shared" si="8"/>
        <v>16.489999999999998</v>
      </c>
      <c r="K9" s="3">
        <f t="shared" si="9"/>
        <v>17.549999999999994</v>
      </c>
      <c r="L9" s="3"/>
      <c r="M9" s="4">
        <f>+M8+M15/100+1-0.6</f>
        <v>19.009999999999987</v>
      </c>
      <c r="N9" s="3">
        <f>+N8+N15/100+1-0.6</f>
        <v>20.069999999999983</v>
      </c>
      <c r="O9" s="3">
        <f>+O8+O15/100</f>
        <v>21.129999999999978</v>
      </c>
      <c r="P9" s="3">
        <f t="shared" si="7"/>
        <v>22.189999999999973</v>
      </c>
      <c r="Q9" s="2"/>
    </row>
    <row r="10" spans="1:17" x14ac:dyDescent="0.25">
      <c r="A10" s="3" t="s">
        <v>0</v>
      </c>
      <c r="B10" s="3">
        <v>8.09</v>
      </c>
      <c r="C10" s="3">
        <f t="shared" si="1"/>
        <v>9.15</v>
      </c>
      <c r="D10" s="3">
        <f t="shared" si="1"/>
        <v>10.210000000000001</v>
      </c>
      <c r="E10" s="4">
        <f>+E9+E16/100+1-0.6</f>
        <v>12.070000000000002</v>
      </c>
      <c r="F10" s="3">
        <f>+F9+F16/100+1-0.6</f>
        <v>13.130000000000003</v>
      </c>
      <c r="G10" s="3">
        <f t="shared" si="3"/>
        <v>14.190000000000003</v>
      </c>
      <c r="H10" s="3">
        <f t="shared" si="10"/>
        <v>15.250000000000004</v>
      </c>
      <c r="I10" s="14"/>
      <c r="J10" s="3">
        <f>+J9+J16/100+1-0.6</f>
        <v>17.039999999999996</v>
      </c>
      <c r="K10" s="3">
        <f>+K9+K16/100+1-0.6</f>
        <v>18.099999999999991</v>
      </c>
      <c r="L10" s="3"/>
      <c r="M10" s="4">
        <f>+M9+M16/100</f>
        <v>19.159999999999986</v>
      </c>
      <c r="N10" s="3">
        <f>+N9+N16/100</f>
        <v>20.219999999999981</v>
      </c>
      <c r="O10" s="3">
        <f t="shared" si="6"/>
        <v>21.279999999999976</v>
      </c>
      <c r="P10" s="3">
        <f t="shared" si="7"/>
        <v>22.339999999999971</v>
      </c>
      <c r="Q10" s="2"/>
    </row>
    <row r="11" spans="1:17" hidden="1" x14ac:dyDescent="0.25">
      <c r="A11" s="2"/>
      <c r="B11" s="2">
        <f t="shared" ref="B11:D11" si="11">+B10-B5</f>
        <v>1.04</v>
      </c>
      <c r="C11" s="2">
        <f t="shared" si="11"/>
        <v>1.0400000000000009</v>
      </c>
      <c r="D11" s="2">
        <f t="shared" si="11"/>
        <v>1.0400000000000009</v>
      </c>
      <c r="E11" s="2">
        <f>+E10-E5</f>
        <v>1.0400000000000009</v>
      </c>
      <c r="F11" s="2">
        <f>+F10-F5</f>
        <v>1.0400000000000009</v>
      </c>
      <c r="G11" s="2">
        <f t="shared" ref="G11:P11" si="12">+G10-G5</f>
        <v>1.0400000000000009</v>
      </c>
      <c r="H11" s="2">
        <f t="shared" si="12"/>
        <v>1.0400000000000009</v>
      </c>
      <c r="I11" s="2"/>
      <c r="J11" s="2">
        <f t="shared" si="12"/>
        <v>1.0399999999999956</v>
      </c>
      <c r="K11" s="2">
        <f t="shared" si="12"/>
        <v>1.0399999999999956</v>
      </c>
      <c r="L11" s="2">
        <f t="shared" si="12"/>
        <v>0</v>
      </c>
      <c r="M11" s="2">
        <f t="shared" si="12"/>
        <v>1.0399999999999956</v>
      </c>
      <c r="N11" s="2">
        <f t="shared" si="12"/>
        <v>1.0399999999999956</v>
      </c>
      <c r="O11" s="2">
        <f t="shared" si="12"/>
        <v>1.0399999999999956</v>
      </c>
      <c r="P11" s="2">
        <f t="shared" si="12"/>
        <v>1.0399999999999956</v>
      </c>
      <c r="Q11" s="2"/>
    </row>
    <row r="12" spans="1:17" hidden="1" x14ac:dyDescent="0.25">
      <c r="C12">
        <f t="shared" ref="C12:H12" si="13">18-5</f>
        <v>13</v>
      </c>
      <c r="D12">
        <f t="shared" si="13"/>
        <v>13</v>
      </c>
      <c r="E12">
        <f t="shared" si="13"/>
        <v>13</v>
      </c>
      <c r="F12">
        <f t="shared" si="13"/>
        <v>13</v>
      </c>
      <c r="G12">
        <f t="shared" si="13"/>
        <v>13</v>
      </c>
      <c r="H12">
        <f t="shared" si="13"/>
        <v>13</v>
      </c>
      <c r="J12">
        <f>18-5</f>
        <v>13</v>
      </c>
      <c r="K12">
        <f>18-5</f>
        <v>13</v>
      </c>
      <c r="M12">
        <f>18-5</f>
        <v>13</v>
      </c>
      <c r="N12">
        <f>18-5</f>
        <v>13</v>
      </c>
      <c r="O12">
        <f>18-5</f>
        <v>13</v>
      </c>
      <c r="P12">
        <f>18-5</f>
        <v>13</v>
      </c>
    </row>
    <row r="13" spans="1:17" hidden="1" x14ac:dyDescent="0.25">
      <c r="C13">
        <f t="shared" ref="C13:H13" si="14">29-18</f>
        <v>11</v>
      </c>
      <c r="D13">
        <f t="shared" si="14"/>
        <v>11</v>
      </c>
      <c r="E13">
        <f t="shared" si="14"/>
        <v>11</v>
      </c>
      <c r="F13">
        <f t="shared" si="14"/>
        <v>11</v>
      </c>
      <c r="G13">
        <f t="shared" si="14"/>
        <v>11</v>
      </c>
      <c r="H13">
        <f t="shared" si="14"/>
        <v>11</v>
      </c>
      <c r="J13">
        <f>29-18</f>
        <v>11</v>
      </c>
      <c r="K13">
        <f>29-18</f>
        <v>11</v>
      </c>
      <c r="M13">
        <f>29-18</f>
        <v>11</v>
      </c>
      <c r="N13">
        <f>29-18</f>
        <v>11</v>
      </c>
      <c r="O13">
        <f>29-18</f>
        <v>11</v>
      </c>
      <c r="P13">
        <f>29-18</f>
        <v>11</v>
      </c>
    </row>
    <row r="14" spans="1:17" hidden="1" x14ac:dyDescent="0.25">
      <c r="C14">
        <f t="shared" ref="C14:H14" si="15">44-29</f>
        <v>15</v>
      </c>
      <c r="D14">
        <f t="shared" si="15"/>
        <v>15</v>
      </c>
      <c r="E14">
        <f t="shared" si="15"/>
        <v>15</v>
      </c>
      <c r="F14">
        <f t="shared" si="15"/>
        <v>15</v>
      </c>
      <c r="G14">
        <f t="shared" si="15"/>
        <v>15</v>
      </c>
      <c r="H14">
        <f t="shared" si="15"/>
        <v>15</v>
      </c>
      <c r="J14">
        <f>44-29</f>
        <v>15</v>
      </c>
      <c r="K14">
        <f>44-29</f>
        <v>15</v>
      </c>
      <c r="M14">
        <f>44-29</f>
        <v>15</v>
      </c>
      <c r="N14">
        <f>44-29</f>
        <v>15</v>
      </c>
      <c r="O14">
        <f>44-29</f>
        <v>15</v>
      </c>
      <c r="P14">
        <f>44-29</f>
        <v>15</v>
      </c>
    </row>
    <row r="15" spans="1:17" hidden="1" x14ac:dyDescent="0.25">
      <c r="C15">
        <f t="shared" ref="C15:H15" si="16">54-44</f>
        <v>10</v>
      </c>
      <c r="D15">
        <f t="shared" si="16"/>
        <v>10</v>
      </c>
      <c r="E15">
        <f t="shared" si="16"/>
        <v>10</v>
      </c>
      <c r="F15">
        <f t="shared" si="16"/>
        <v>10</v>
      </c>
      <c r="G15">
        <f t="shared" si="16"/>
        <v>10</v>
      </c>
      <c r="H15">
        <f t="shared" si="16"/>
        <v>10</v>
      </c>
      <c r="J15">
        <f>54-44</f>
        <v>10</v>
      </c>
      <c r="K15">
        <f>54-44</f>
        <v>10</v>
      </c>
      <c r="M15">
        <f>54-44</f>
        <v>10</v>
      </c>
      <c r="N15">
        <f>54-44</f>
        <v>10</v>
      </c>
      <c r="O15">
        <f>54-44</f>
        <v>10</v>
      </c>
      <c r="P15">
        <f>54-44</f>
        <v>10</v>
      </c>
    </row>
    <row r="16" spans="1:17" hidden="1" x14ac:dyDescent="0.25">
      <c r="C16">
        <f t="shared" ref="C16:H16" si="17">69-54</f>
        <v>15</v>
      </c>
      <c r="D16">
        <f t="shared" si="17"/>
        <v>15</v>
      </c>
      <c r="E16">
        <f t="shared" si="17"/>
        <v>15</v>
      </c>
      <c r="F16">
        <f t="shared" si="17"/>
        <v>15</v>
      </c>
      <c r="G16">
        <f t="shared" si="17"/>
        <v>15</v>
      </c>
      <c r="H16">
        <f t="shared" si="17"/>
        <v>15</v>
      </c>
      <c r="J16">
        <f>69-54</f>
        <v>15</v>
      </c>
      <c r="K16">
        <f>69-54</f>
        <v>15</v>
      </c>
      <c r="M16">
        <f>69-54</f>
        <v>15</v>
      </c>
      <c r="N16">
        <f>69-54</f>
        <v>15</v>
      </c>
      <c r="O16">
        <f>69-54</f>
        <v>15</v>
      </c>
      <c r="P16">
        <f>69-54</f>
        <v>15</v>
      </c>
    </row>
  </sheetData>
  <mergeCells count="2">
    <mergeCell ref="A2:P2"/>
    <mergeCell ref="I5:I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view="pageBreakPreview" zoomScale="130" zoomScaleSheetLayoutView="130" workbookViewId="0">
      <selection activeCell="D19" sqref="D19"/>
    </sheetView>
  </sheetViews>
  <sheetFormatPr defaultRowHeight="15" x14ac:dyDescent="0.25"/>
  <cols>
    <col min="1" max="1" width="14.7109375" bestFit="1" customWidth="1"/>
    <col min="12" max="12" width="0" hidden="1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1" t="s">
        <v>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 customHeight="1" x14ac:dyDescent="0.25">
      <c r="A5" s="3" t="s">
        <v>0</v>
      </c>
      <c r="B5" s="3">
        <v>7.05</v>
      </c>
      <c r="C5" s="3">
        <f>B10+0.03</f>
        <v>8.1800000000000015</v>
      </c>
      <c r="D5" s="3">
        <f>+C10+0.03</f>
        <v>9.3100000000000023</v>
      </c>
      <c r="E5" s="4">
        <f>D10+1-0.01</f>
        <v>11.400000000000004</v>
      </c>
      <c r="F5" s="3">
        <f>+E10+0.03</f>
        <v>12.530000000000005</v>
      </c>
      <c r="G5" s="3">
        <f>+F10+0.03</f>
        <v>14.060000000000006</v>
      </c>
      <c r="H5" s="3">
        <f>+G10+0.02</f>
        <v>15.180000000000007</v>
      </c>
      <c r="I5" s="12" t="s">
        <v>6</v>
      </c>
      <c r="J5" s="3">
        <v>16</v>
      </c>
      <c r="K5" s="3">
        <f>+J10+0.02</f>
        <v>17.119999999999994</v>
      </c>
      <c r="L5" s="3"/>
      <c r="M5" s="4">
        <f>+K10+0.02</f>
        <v>18.239999999999988</v>
      </c>
      <c r="N5" s="3">
        <f>+M10+0.02</f>
        <v>19.359999999999982</v>
      </c>
      <c r="O5" s="3">
        <f>+N10+0.02</f>
        <v>20.479999999999976</v>
      </c>
      <c r="P5" s="3">
        <f>+O10+0.02</f>
        <v>21.599999999999969</v>
      </c>
      <c r="Q5" s="2"/>
    </row>
    <row r="6" spans="1:17" x14ac:dyDescent="0.25">
      <c r="A6" s="3" t="s">
        <v>1</v>
      </c>
      <c r="B6" s="3">
        <f>+B5+C12/100</f>
        <v>7.2</v>
      </c>
      <c r="C6" s="3">
        <f t="shared" ref="C6:H10" si="0">+C5+C12/100</f>
        <v>8.3300000000000018</v>
      </c>
      <c r="D6" s="3">
        <f t="shared" si="0"/>
        <v>9.4600000000000026</v>
      </c>
      <c r="E6" s="4">
        <f t="shared" si="0"/>
        <v>11.550000000000004</v>
      </c>
      <c r="F6" s="3">
        <f>+F5+F12/100+1-0.6</f>
        <v>13.080000000000005</v>
      </c>
      <c r="G6" s="3">
        <f t="shared" si="0"/>
        <v>14.210000000000006</v>
      </c>
      <c r="H6" s="3">
        <f t="shared" si="0"/>
        <v>15.330000000000007</v>
      </c>
      <c r="I6" s="13"/>
      <c r="J6" s="3">
        <f>+J5+J12/100</f>
        <v>16.149999999999999</v>
      </c>
      <c r="K6" s="3">
        <f>+K5+K12/100</f>
        <v>17.269999999999992</v>
      </c>
      <c r="L6" s="3"/>
      <c r="M6" s="4">
        <f>+M5+M12/100</f>
        <v>18.389999999999986</v>
      </c>
      <c r="N6" s="3">
        <f>+N5+N12/100</f>
        <v>19.50999999999998</v>
      </c>
      <c r="O6" s="3">
        <f>+O5+O12/100</f>
        <v>20.629999999999974</v>
      </c>
      <c r="P6" s="3">
        <f>+P5+P12/100</f>
        <v>21.749999999999968</v>
      </c>
      <c r="Q6" s="2"/>
    </row>
    <row r="7" spans="1:17" x14ac:dyDescent="0.25">
      <c r="A7" s="3" t="s">
        <v>2</v>
      </c>
      <c r="B7" s="3">
        <f t="shared" ref="B7:B10" si="1">+B6+C13/100</f>
        <v>7.3500000000000005</v>
      </c>
      <c r="C7" s="3">
        <f t="shared" ref="C7" si="2">+C6+C13/100</f>
        <v>8.4800000000000022</v>
      </c>
      <c r="D7" s="3">
        <f>+D6+D13/100+1-0.6</f>
        <v>10.010000000000003</v>
      </c>
      <c r="E7" s="4">
        <f>+E6+E13/100+1-0.6</f>
        <v>12.100000000000005</v>
      </c>
      <c r="F7" s="3">
        <f t="shared" si="0"/>
        <v>13.230000000000006</v>
      </c>
      <c r="G7" s="3">
        <f t="shared" si="0"/>
        <v>14.360000000000007</v>
      </c>
      <c r="H7" s="3">
        <f>+H6+H13/100</f>
        <v>15.480000000000008</v>
      </c>
      <c r="I7" s="13"/>
      <c r="J7" s="3">
        <f>+J6+J13/100</f>
        <v>16.299999999999997</v>
      </c>
      <c r="K7" s="3">
        <f>+K6+K13/100</f>
        <v>17.419999999999991</v>
      </c>
      <c r="L7" s="3"/>
      <c r="M7" s="4">
        <f t="shared" ref="M7:P10" si="3">+M6+M13/100</f>
        <v>18.539999999999985</v>
      </c>
      <c r="N7" s="3">
        <f t="shared" si="3"/>
        <v>19.659999999999979</v>
      </c>
      <c r="O7" s="3">
        <f t="shared" si="3"/>
        <v>20.779999999999973</v>
      </c>
      <c r="P7" s="3">
        <f t="shared" si="3"/>
        <v>21.899999999999967</v>
      </c>
      <c r="Q7" s="2"/>
    </row>
    <row r="8" spans="1:17" x14ac:dyDescent="0.25">
      <c r="A8" s="3" t="s">
        <v>4</v>
      </c>
      <c r="B8" s="3">
        <f t="shared" si="1"/>
        <v>7.5000000000000009</v>
      </c>
      <c r="C8" s="3">
        <f>+C7+C14/100+1-0.6</f>
        <v>9.0300000000000029</v>
      </c>
      <c r="D8" s="3">
        <f t="shared" si="0"/>
        <v>10.160000000000004</v>
      </c>
      <c r="E8" s="4">
        <f>+E7+E14/100</f>
        <v>12.250000000000005</v>
      </c>
      <c r="F8" s="3">
        <f>+F7+F14/100</f>
        <v>13.380000000000006</v>
      </c>
      <c r="G8" s="3">
        <f>+G7+G14/100</f>
        <v>14.510000000000007</v>
      </c>
      <c r="H8" s="3">
        <f>+H7+H14/100+1-0.6</f>
        <v>16.030000000000008</v>
      </c>
      <c r="I8" s="13"/>
      <c r="J8" s="3">
        <f t="shared" ref="J8:K9" si="4">+J7+J14/100</f>
        <v>16.449999999999996</v>
      </c>
      <c r="K8" s="3">
        <f t="shared" si="4"/>
        <v>17.56999999999999</v>
      </c>
      <c r="L8" s="3"/>
      <c r="M8" s="4">
        <f t="shared" si="3"/>
        <v>18.689999999999984</v>
      </c>
      <c r="N8" s="3">
        <f t="shared" si="3"/>
        <v>19.809999999999977</v>
      </c>
      <c r="O8" s="3">
        <f>+O7+O14/100+1-0.6</f>
        <v>21.32999999999997</v>
      </c>
      <c r="P8" s="3">
        <f>+P7+P14/100+1-0.6</f>
        <v>22.449999999999964</v>
      </c>
      <c r="Q8" s="2"/>
    </row>
    <row r="9" spans="1:17" x14ac:dyDescent="0.25">
      <c r="A9" s="3" t="s">
        <v>5</v>
      </c>
      <c r="B9" s="3">
        <f>+B8+C15/100+1-0.6</f>
        <v>8.0000000000000018</v>
      </c>
      <c r="C9" s="3">
        <f t="shared" ref="C9" si="5">+C8+C15/100</f>
        <v>9.1300000000000026</v>
      </c>
      <c r="D9" s="3">
        <f>+D8+D15/100</f>
        <v>10.260000000000003</v>
      </c>
      <c r="E9" s="4">
        <f>+E8+E15/100</f>
        <v>12.350000000000005</v>
      </c>
      <c r="F9" s="3">
        <f t="shared" si="0"/>
        <v>13.480000000000006</v>
      </c>
      <c r="G9" s="3">
        <f>+G8+G15/100+1-0.6</f>
        <v>15.010000000000007</v>
      </c>
      <c r="H9" s="3">
        <f t="shared" ref="H9:H10" si="6">+H8+H15/100</f>
        <v>16.13000000000001</v>
      </c>
      <c r="I9" s="13"/>
      <c r="J9" s="3">
        <f t="shared" si="4"/>
        <v>16.549999999999997</v>
      </c>
      <c r="K9" s="3">
        <f t="shared" si="4"/>
        <v>17.669999999999991</v>
      </c>
      <c r="L9" s="3"/>
      <c r="M9" s="4">
        <f>+M8+M15/100+1-0.6</f>
        <v>19.189999999999984</v>
      </c>
      <c r="N9" s="3">
        <f>+N8+N15/100+1-0.6</f>
        <v>20.309999999999977</v>
      </c>
      <c r="O9" s="3">
        <f>+O8+O15/100</f>
        <v>21.429999999999971</v>
      </c>
      <c r="P9" s="3">
        <f t="shared" si="3"/>
        <v>22.549999999999965</v>
      </c>
      <c r="Q9" s="2"/>
    </row>
    <row r="10" spans="1:17" x14ac:dyDescent="0.25">
      <c r="A10" s="3" t="s">
        <v>0</v>
      </c>
      <c r="B10" s="3">
        <f t="shared" si="1"/>
        <v>8.1500000000000021</v>
      </c>
      <c r="C10" s="3">
        <f t="shared" ref="C10" si="7">+C9+C16/100</f>
        <v>9.2800000000000029</v>
      </c>
      <c r="D10" s="3">
        <f t="shared" si="0"/>
        <v>10.410000000000004</v>
      </c>
      <c r="E10" s="4">
        <f>+E9+E16/100</f>
        <v>12.500000000000005</v>
      </c>
      <c r="F10" s="3">
        <f>+F9+F16/100+1-0.6</f>
        <v>14.030000000000006</v>
      </c>
      <c r="G10" s="3">
        <f t="shared" si="0"/>
        <v>15.160000000000007</v>
      </c>
      <c r="H10" s="3">
        <f t="shared" si="6"/>
        <v>16.280000000000008</v>
      </c>
      <c r="I10" s="14"/>
      <c r="J10" s="3">
        <f>+J9+J16/100+1-0.6</f>
        <v>17.099999999999994</v>
      </c>
      <c r="K10" s="3">
        <f>+K9+K16/100+1-0.6</f>
        <v>18.219999999999988</v>
      </c>
      <c r="L10" s="3"/>
      <c r="M10" s="4">
        <f>+M9+M16/100</f>
        <v>19.339999999999982</v>
      </c>
      <c r="N10" s="3">
        <f>+N9+N16/100</f>
        <v>20.459999999999976</v>
      </c>
      <c r="O10" s="3">
        <f t="shared" si="3"/>
        <v>21.57999999999997</v>
      </c>
      <c r="P10" s="3">
        <f t="shared" si="3"/>
        <v>22.699999999999964</v>
      </c>
      <c r="Q10" s="2"/>
    </row>
    <row r="11" spans="1:17" x14ac:dyDescent="0.25">
      <c r="A11" s="2"/>
      <c r="B11" s="2">
        <f t="shared" ref="B11:D11" si="8">+B10-B5</f>
        <v>1.1000000000000023</v>
      </c>
      <c r="C11" s="2">
        <f t="shared" si="8"/>
        <v>1.1000000000000014</v>
      </c>
      <c r="D11" s="2">
        <f t="shared" si="8"/>
        <v>1.1000000000000014</v>
      </c>
      <c r="E11" s="2">
        <f>+E10-E5</f>
        <v>1.1000000000000014</v>
      </c>
      <c r="F11" s="2">
        <f>+F10-F5</f>
        <v>1.5000000000000018</v>
      </c>
      <c r="G11" s="2">
        <f t="shared" ref="G11:P11" si="9">+G10-G5</f>
        <v>1.1000000000000014</v>
      </c>
      <c r="H11" s="2">
        <f t="shared" si="9"/>
        <v>1.1000000000000014</v>
      </c>
      <c r="I11" s="2"/>
      <c r="J11" s="2">
        <f t="shared" si="9"/>
        <v>1.0999999999999943</v>
      </c>
      <c r="K11" s="2">
        <f t="shared" si="9"/>
        <v>1.0999999999999943</v>
      </c>
      <c r="L11" s="2">
        <f t="shared" si="9"/>
        <v>0</v>
      </c>
      <c r="M11" s="2">
        <f t="shared" si="9"/>
        <v>1.0999999999999943</v>
      </c>
      <c r="N11" s="2">
        <f t="shared" si="9"/>
        <v>1.0999999999999943</v>
      </c>
      <c r="O11" s="2">
        <f t="shared" si="9"/>
        <v>1.0999999999999943</v>
      </c>
      <c r="P11" s="2">
        <f t="shared" si="9"/>
        <v>1.0999999999999943</v>
      </c>
      <c r="Q11" s="2"/>
    </row>
    <row r="12" spans="1:17" x14ac:dyDescent="0.25">
      <c r="C12" s="5">
        <v>15</v>
      </c>
      <c r="D12" s="5">
        <v>15</v>
      </c>
      <c r="E12" s="5">
        <v>15</v>
      </c>
      <c r="F12" s="5">
        <v>15</v>
      </c>
      <c r="G12" s="5">
        <v>15</v>
      </c>
      <c r="H12" s="5">
        <v>15</v>
      </c>
      <c r="I12" s="5">
        <v>15</v>
      </c>
      <c r="J12" s="5">
        <v>15</v>
      </c>
      <c r="K12" s="5">
        <v>15</v>
      </c>
      <c r="L12" s="5">
        <v>15</v>
      </c>
      <c r="M12" s="5">
        <v>15</v>
      </c>
      <c r="N12" s="5">
        <v>15</v>
      </c>
      <c r="O12" s="5">
        <v>15</v>
      </c>
      <c r="P12" s="5">
        <v>15</v>
      </c>
    </row>
    <row r="13" spans="1:17" x14ac:dyDescent="0.25">
      <c r="C13" s="5">
        <v>15</v>
      </c>
      <c r="D13" s="5">
        <v>15</v>
      </c>
      <c r="E13" s="5">
        <v>15</v>
      </c>
      <c r="F13" s="5">
        <v>15</v>
      </c>
      <c r="G13" s="5">
        <v>15</v>
      </c>
      <c r="H13" s="5">
        <v>15</v>
      </c>
      <c r="I13" s="5">
        <v>15</v>
      </c>
      <c r="J13" s="5">
        <v>15</v>
      </c>
      <c r="K13" s="5">
        <v>15</v>
      </c>
      <c r="L13" s="5">
        <v>15</v>
      </c>
      <c r="M13" s="5">
        <v>15</v>
      </c>
      <c r="N13" s="5">
        <v>15</v>
      </c>
      <c r="O13" s="5">
        <v>15</v>
      </c>
      <c r="P13" s="5">
        <v>15</v>
      </c>
    </row>
    <row r="14" spans="1:17" x14ac:dyDescent="0.25">
      <c r="C14" s="5">
        <f t="shared" ref="C14:P14" si="10">44-29</f>
        <v>15</v>
      </c>
      <c r="D14" s="5">
        <f t="shared" si="10"/>
        <v>15</v>
      </c>
      <c r="E14" s="5">
        <f t="shared" si="10"/>
        <v>15</v>
      </c>
      <c r="F14" s="5">
        <f t="shared" si="10"/>
        <v>15</v>
      </c>
      <c r="G14" s="5">
        <f t="shared" si="10"/>
        <v>15</v>
      </c>
      <c r="H14" s="5">
        <f t="shared" si="10"/>
        <v>15</v>
      </c>
      <c r="I14" s="5">
        <f t="shared" si="10"/>
        <v>15</v>
      </c>
      <c r="J14" s="5">
        <f t="shared" si="10"/>
        <v>15</v>
      </c>
      <c r="K14" s="5">
        <f t="shared" si="10"/>
        <v>15</v>
      </c>
      <c r="L14" s="5">
        <f t="shared" si="10"/>
        <v>15</v>
      </c>
      <c r="M14" s="5">
        <f t="shared" si="10"/>
        <v>15</v>
      </c>
      <c r="N14" s="5">
        <f t="shared" si="10"/>
        <v>15</v>
      </c>
      <c r="O14" s="5">
        <f t="shared" si="10"/>
        <v>15</v>
      </c>
      <c r="P14" s="5">
        <f t="shared" si="10"/>
        <v>15</v>
      </c>
    </row>
    <row r="15" spans="1:17" x14ac:dyDescent="0.25">
      <c r="C15" s="5">
        <f t="shared" ref="C15:P15" si="11">54-44</f>
        <v>10</v>
      </c>
      <c r="D15" s="5">
        <f t="shared" si="11"/>
        <v>10</v>
      </c>
      <c r="E15" s="5">
        <f t="shared" si="11"/>
        <v>10</v>
      </c>
      <c r="F15" s="5">
        <f t="shared" si="11"/>
        <v>10</v>
      </c>
      <c r="G15" s="5">
        <f t="shared" si="11"/>
        <v>10</v>
      </c>
      <c r="H15" s="5">
        <f t="shared" si="11"/>
        <v>10</v>
      </c>
      <c r="I15" s="5">
        <f t="shared" si="11"/>
        <v>10</v>
      </c>
      <c r="J15" s="5">
        <f t="shared" si="11"/>
        <v>10</v>
      </c>
      <c r="K15" s="5">
        <f t="shared" si="11"/>
        <v>10</v>
      </c>
      <c r="L15" s="5">
        <f t="shared" si="11"/>
        <v>10</v>
      </c>
      <c r="M15" s="5">
        <f t="shared" si="11"/>
        <v>10</v>
      </c>
      <c r="N15" s="5">
        <f t="shared" si="11"/>
        <v>10</v>
      </c>
      <c r="O15" s="5">
        <f t="shared" si="11"/>
        <v>10</v>
      </c>
      <c r="P15" s="5">
        <f t="shared" si="11"/>
        <v>10</v>
      </c>
    </row>
    <row r="16" spans="1:17" x14ac:dyDescent="0.25">
      <c r="C16" s="5">
        <f t="shared" ref="C16:P16" si="12">69-54</f>
        <v>15</v>
      </c>
      <c r="D16" s="5">
        <f t="shared" si="12"/>
        <v>15</v>
      </c>
      <c r="E16" s="5">
        <f t="shared" si="12"/>
        <v>15</v>
      </c>
      <c r="F16" s="5">
        <f t="shared" si="12"/>
        <v>15</v>
      </c>
      <c r="G16" s="5">
        <f t="shared" si="12"/>
        <v>15</v>
      </c>
      <c r="H16" s="5">
        <f t="shared" si="12"/>
        <v>15</v>
      </c>
      <c r="I16" s="5">
        <f t="shared" si="12"/>
        <v>15</v>
      </c>
      <c r="J16" s="5">
        <f t="shared" si="12"/>
        <v>15</v>
      </c>
      <c r="K16" s="5">
        <f t="shared" si="12"/>
        <v>15</v>
      </c>
      <c r="L16" s="5">
        <f t="shared" si="12"/>
        <v>15</v>
      </c>
      <c r="M16" s="5">
        <f t="shared" si="12"/>
        <v>15</v>
      </c>
      <c r="N16" s="5">
        <f t="shared" si="12"/>
        <v>15</v>
      </c>
      <c r="O16" s="5">
        <f t="shared" si="12"/>
        <v>15</v>
      </c>
      <c r="P16" s="5">
        <f t="shared" si="12"/>
        <v>15</v>
      </c>
    </row>
  </sheetData>
  <mergeCells count="2">
    <mergeCell ref="A2:P2"/>
    <mergeCell ref="I5:I10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0"/>
  <sheetViews>
    <sheetView workbookViewId="0">
      <selection activeCell="H9" sqref="H9"/>
    </sheetView>
  </sheetViews>
  <sheetFormatPr defaultRowHeight="18.75" x14ac:dyDescent="0.3"/>
  <cols>
    <col min="1" max="1" width="9.140625" style="6"/>
    <col min="2" max="2" width="3.85546875" style="6" customWidth="1"/>
    <col min="3" max="3" width="35.28515625" style="6" bestFit="1" customWidth="1"/>
    <col min="4" max="4" width="3.85546875" style="6" customWidth="1"/>
    <col min="5" max="254" width="9.140625" style="6"/>
    <col min="255" max="255" width="3.85546875" style="6" customWidth="1"/>
    <col min="256" max="256" width="35.28515625" style="6" bestFit="1" customWidth="1"/>
    <col min="257" max="257" width="3.85546875" style="6" customWidth="1"/>
    <col min="258" max="510" width="9.140625" style="6"/>
    <col min="511" max="511" width="3.85546875" style="6" customWidth="1"/>
    <col min="512" max="512" width="35.28515625" style="6" bestFit="1" customWidth="1"/>
    <col min="513" max="513" width="3.85546875" style="6" customWidth="1"/>
    <col min="514" max="766" width="9.140625" style="6"/>
    <col min="767" max="767" width="3.85546875" style="6" customWidth="1"/>
    <col min="768" max="768" width="35.28515625" style="6" bestFit="1" customWidth="1"/>
    <col min="769" max="769" width="3.85546875" style="6" customWidth="1"/>
    <col min="770" max="1022" width="9.140625" style="6"/>
    <col min="1023" max="1023" width="3.85546875" style="6" customWidth="1"/>
    <col min="1024" max="1024" width="35.28515625" style="6" bestFit="1" customWidth="1"/>
    <col min="1025" max="1025" width="3.85546875" style="6" customWidth="1"/>
    <col min="1026" max="1278" width="9.140625" style="6"/>
    <col min="1279" max="1279" width="3.85546875" style="6" customWidth="1"/>
    <col min="1280" max="1280" width="35.28515625" style="6" bestFit="1" customWidth="1"/>
    <col min="1281" max="1281" width="3.85546875" style="6" customWidth="1"/>
    <col min="1282" max="1534" width="9.140625" style="6"/>
    <col min="1535" max="1535" width="3.85546875" style="6" customWidth="1"/>
    <col min="1536" max="1536" width="35.28515625" style="6" bestFit="1" customWidth="1"/>
    <col min="1537" max="1537" width="3.85546875" style="6" customWidth="1"/>
    <col min="1538" max="1790" width="9.140625" style="6"/>
    <col min="1791" max="1791" width="3.85546875" style="6" customWidth="1"/>
    <col min="1792" max="1792" width="35.28515625" style="6" bestFit="1" customWidth="1"/>
    <col min="1793" max="1793" width="3.85546875" style="6" customWidth="1"/>
    <col min="1794" max="2046" width="9.140625" style="6"/>
    <col min="2047" max="2047" width="3.85546875" style="6" customWidth="1"/>
    <col min="2048" max="2048" width="35.28515625" style="6" bestFit="1" customWidth="1"/>
    <col min="2049" max="2049" width="3.85546875" style="6" customWidth="1"/>
    <col min="2050" max="2302" width="9.140625" style="6"/>
    <col min="2303" max="2303" width="3.85546875" style="6" customWidth="1"/>
    <col min="2304" max="2304" width="35.28515625" style="6" bestFit="1" customWidth="1"/>
    <col min="2305" max="2305" width="3.85546875" style="6" customWidth="1"/>
    <col min="2306" max="2558" width="9.140625" style="6"/>
    <col min="2559" max="2559" width="3.85546875" style="6" customWidth="1"/>
    <col min="2560" max="2560" width="35.28515625" style="6" bestFit="1" customWidth="1"/>
    <col min="2561" max="2561" width="3.85546875" style="6" customWidth="1"/>
    <col min="2562" max="2814" width="9.140625" style="6"/>
    <col min="2815" max="2815" width="3.85546875" style="6" customWidth="1"/>
    <col min="2816" max="2816" width="35.28515625" style="6" bestFit="1" customWidth="1"/>
    <col min="2817" max="2817" width="3.85546875" style="6" customWidth="1"/>
    <col min="2818" max="3070" width="9.140625" style="6"/>
    <col min="3071" max="3071" width="3.85546875" style="6" customWidth="1"/>
    <col min="3072" max="3072" width="35.28515625" style="6" bestFit="1" customWidth="1"/>
    <col min="3073" max="3073" width="3.85546875" style="6" customWidth="1"/>
    <col min="3074" max="3326" width="9.140625" style="6"/>
    <col min="3327" max="3327" width="3.85546875" style="6" customWidth="1"/>
    <col min="3328" max="3328" width="35.28515625" style="6" bestFit="1" customWidth="1"/>
    <col min="3329" max="3329" width="3.85546875" style="6" customWidth="1"/>
    <col min="3330" max="3582" width="9.140625" style="6"/>
    <col min="3583" max="3583" width="3.85546875" style="6" customWidth="1"/>
    <col min="3584" max="3584" width="35.28515625" style="6" bestFit="1" customWidth="1"/>
    <col min="3585" max="3585" width="3.85546875" style="6" customWidth="1"/>
    <col min="3586" max="3838" width="9.140625" style="6"/>
    <col min="3839" max="3839" width="3.85546875" style="6" customWidth="1"/>
    <col min="3840" max="3840" width="35.28515625" style="6" bestFit="1" customWidth="1"/>
    <col min="3841" max="3841" width="3.85546875" style="6" customWidth="1"/>
    <col min="3842" max="4094" width="9.140625" style="6"/>
    <col min="4095" max="4095" width="3.85546875" style="6" customWidth="1"/>
    <col min="4096" max="4096" width="35.28515625" style="6" bestFit="1" customWidth="1"/>
    <col min="4097" max="4097" width="3.85546875" style="6" customWidth="1"/>
    <col min="4098" max="4350" width="9.140625" style="6"/>
    <col min="4351" max="4351" width="3.85546875" style="6" customWidth="1"/>
    <col min="4352" max="4352" width="35.28515625" style="6" bestFit="1" customWidth="1"/>
    <col min="4353" max="4353" width="3.85546875" style="6" customWidth="1"/>
    <col min="4354" max="4606" width="9.140625" style="6"/>
    <col min="4607" max="4607" width="3.85546875" style="6" customWidth="1"/>
    <col min="4608" max="4608" width="35.28515625" style="6" bestFit="1" customWidth="1"/>
    <col min="4609" max="4609" width="3.85546875" style="6" customWidth="1"/>
    <col min="4610" max="4862" width="9.140625" style="6"/>
    <col min="4863" max="4863" width="3.85546875" style="6" customWidth="1"/>
    <col min="4864" max="4864" width="35.28515625" style="6" bestFit="1" customWidth="1"/>
    <col min="4865" max="4865" width="3.85546875" style="6" customWidth="1"/>
    <col min="4866" max="5118" width="9.140625" style="6"/>
    <col min="5119" max="5119" width="3.85546875" style="6" customWidth="1"/>
    <col min="5120" max="5120" width="35.28515625" style="6" bestFit="1" customWidth="1"/>
    <col min="5121" max="5121" width="3.85546875" style="6" customWidth="1"/>
    <col min="5122" max="5374" width="9.140625" style="6"/>
    <col min="5375" max="5375" width="3.85546875" style="6" customWidth="1"/>
    <col min="5376" max="5376" width="35.28515625" style="6" bestFit="1" customWidth="1"/>
    <col min="5377" max="5377" width="3.85546875" style="6" customWidth="1"/>
    <col min="5378" max="5630" width="9.140625" style="6"/>
    <col min="5631" max="5631" width="3.85546875" style="6" customWidth="1"/>
    <col min="5632" max="5632" width="35.28515625" style="6" bestFit="1" customWidth="1"/>
    <col min="5633" max="5633" width="3.85546875" style="6" customWidth="1"/>
    <col min="5634" max="5886" width="9.140625" style="6"/>
    <col min="5887" max="5887" width="3.85546875" style="6" customWidth="1"/>
    <col min="5888" max="5888" width="35.28515625" style="6" bestFit="1" customWidth="1"/>
    <col min="5889" max="5889" width="3.85546875" style="6" customWidth="1"/>
    <col min="5890" max="6142" width="9.140625" style="6"/>
    <col min="6143" max="6143" width="3.85546875" style="6" customWidth="1"/>
    <col min="6144" max="6144" width="35.28515625" style="6" bestFit="1" customWidth="1"/>
    <col min="6145" max="6145" width="3.85546875" style="6" customWidth="1"/>
    <col min="6146" max="6398" width="9.140625" style="6"/>
    <col min="6399" max="6399" width="3.85546875" style="6" customWidth="1"/>
    <col min="6400" max="6400" width="35.28515625" style="6" bestFit="1" customWidth="1"/>
    <col min="6401" max="6401" width="3.85546875" style="6" customWidth="1"/>
    <col min="6402" max="6654" width="9.140625" style="6"/>
    <col min="6655" max="6655" width="3.85546875" style="6" customWidth="1"/>
    <col min="6656" max="6656" width="35.28515625" style="6" bestFit="1" customWidth="1"/>
    <col min="6657" max="6657" width="3.85546875" style="6" customWidth="1"/>
    <col min="6658" max="6910" width="9.140625" style="6"/>
    <col min="6911" max="6911" width="3.85546875" style="6" customWidth="1"/>
    <col min="6912" max="6912" width="35.28515625" style="6" bestFit="1" customWidth="1"/>
    <col min="6913" max="6913" width="3.85546875" style="6" customWidth="1"/>
    <col min="6914" max="7166" width="9.140625" style="6"/>
    <col min="7167" max="7167" width="3.85546875" style="6" customWidth="1"/>
    <col min="7168" max="7168" width="35.28515625" style="6" bestFit="1" customWidth="1"/>
    <col min="7169" max="7169" width="3.85546875" style="6" customWidth="1"/>
    <col min="7170" max="7422" width="9.140625" style="6"/>
    <col min="7423" max="7423" width="3.85546875" style="6" customWidth="1"/>
    <col min="7424" max="7424" width="35.28515625" style="6" bestFit="1" customWidth="1"/>
    <col min="7425" max="7425" width="3.85546875" style="6" customWidth="1"/>
    <col min="7426" max="7678" width="9.140625" style="6"/>
    <col min="7679" max="7679" width="3.85546875" style="6" customWidth="1"/>
    <col min="7680" max="7680" width="35.28515625" style="6" bestFit="1" customWidth="1"/>
    <col min="7681" max="7681" width="3.85546875" style="6" customWidth="1"/>
    <col min="7682" max="7934" width="9.140625" style="6"/>
    <col min="7935" max="7935" width="3.85546875" style="6" customWidth="1"/>
    <col min="7936" max="7936" width="35.28515625" style="6" bestFit="1" customWidth="1"/>
    <col min="7937" max="7937" width="3.85546875" style="6" customWidth="1"/>
    <col min="7938" max="8190" width="9.140625" style="6"/>
    <col min="8191" max="8191" width="3.85546875" style="6" customWidth="1"/>
    <col min="8192" max="8192" width="35.28515625" style="6" bestFit="1" customWidth="1"/>
    <col min="8193" max="8193" width="3.85546875" style="6" customWidth="1"/>
    <col min="8194" max="8446" width="9.140625" style="6"/>
    <col min="8447" max="8447" width="3.85546875" style="6" customWidth="1"/>
    <col min="8448" max="8448" width="35.28515625" style="6" bestFit="1" customWidth="1"/>
    <col min="8449" max="8449" width="3.85546875" style="6" customWidth="1"/>
    <col min="8450" max="8702" width="9.140625" style="6"/>
    <col min="8703" max="8703" width="3.85546875" style="6" customWidth="1"/>
    <col min="8704" max="8704" width="35.28515625" style="6" bestFit="1" customWidth="1"/>
    <col min="8705" max="8705" width="3.85546875" style="6" customWidth="1"/>
    <col min="8706" max="8958" width="9.140625" style="6"/>
    <col min="8959" max="8959" width="3.85546875" style="6" customWidth="1"/>
    <col min="8960" max="8960" width="35.28515625" style="6" bestFit="1" customWidth="1"/>
    <col min="8961" max="8961" width="3.85546875" style="6" customWidth="1"/>
    <col min="8962" max="9214" width="9.140625" style="6"/>
    <col min="9215" max="9215" width="3.85546875" style="6" customWidth="1"/>
    <col min="9216" max="9216" width="35.28515625" style="6" bestFit="1" customWidth="1"/>
    <col min="9217" max="9217" width="3.85546875" style="6" customWidth="1"/>
    <col min="9218" max="9470" width="9.140625" style="6"/>
    <col min="9471" max="9471" width="3.85546875" style="6" customWidth="1"/>
    <col min="9472" max="9472" width="35.28515625" style="6" bestFit="1" customWidth="1"/>
    <col min="9473" max="9473" width="3.85546875" style="6" customWidth="1"/>
    <col min="9474" max="9726" width="9.140625" style="6"/>
    <col min="9727" max="9727" width="3.85546875" style="6" customWidth="1"/>
    <col min="9728" max="9728" width="35.28515625" style="6" bestFit="1" customWidth="1"/>
    <col min="9729" max="9729" width="3.85546875" style="6" customWidth="1"/>
    <col min="9730" max="9982" width="9.140625" style="6"/>
    <col min="9983" max="9983" width="3.85546875" style="6" customWidth="1"/>
    <col min="9984" max="9984" width="35.28515625" style="6" bestFit="1" customWidth="1"/>
    <col min="9985" max="9985" width="3.85546875" style="6" customWidth="1"/>
    <col min="9986" max="10238" width="9.140625" style="6"/>
    <col min="10239" max="10239" width="3.85546875" style="6" customWidth="1"/>
    <col min="10240" max="10240" width="35.28515625" style="6" bestFit="1" customWidth="1"/>
    <col min="10241" max="10241" width="3.85546875" style="6" customWidth="1"/>
    <col min="10242" max="10494" width="9.140625" style="6"/>
    <col min="10495" max="10495" width="3.85546875" style="6" customWidth="1"/>
    <col min="10496" max="10496" width="35.28515625" style="6" bestFit="1" customWidth="1"/>
    <col min="10497" max="10497" width="3.85546875" style="6" customWidth="1"/>
    <col min="10498" max="10750" width="9.140625" style="6"/>
    <col min="10751" max="10751" width="3.85546875" style="6" customWidth="1"/>
    <col min="10752" max="10752" width="35.28515625" style="6" bestFit="1" customWidth="1"/>
    <col min="10753" max="10753" width="3.85546875" style="6" customWidth="1"/>
    <col min="10754" max="11006" width="9.140625" style="6"/>
    <col min="11007" max="11007" width="3.85546875" style="6" customWidth="1"/>
    <col min="11008" max="11008" width="35.28515625" style="6" bestFit="1" customWidth="1"/>
    <col min="11009" max="11009" width="3.85546875" style="6" customWidth="1"/>
    <col min="11010" max="11262" width="9.140625" style="6"/>
    <col min="11263" max="11263" width="3.85546875" style="6" customWidth="1"/>
    <col min="11264" max="11264" width="35.28515625" style="6" bestFit="1" customWidth="1"/>
    <col min="11265" max="11265" width="3.85546875" style="6" customWidth="1"/>
    <col min="11266" max="11518" width="9.140625" style="6"/>
    <col min="11519" max="11519" width="3.85546875" style="6" customWidth="1"/>
    <col min="11520" max="11520" width="35.28515625" style="6" bestFit="1" customWidth="1"/>
    <col min="11521" max="11521" width="3.85546875" style="6" customWidth="1"/>
    <col min="11522" max="11774" width="9.140625" style="6"/>
    <col min="11775" max="11775" width="3.85546875" style="6" customWidth="1"/>
    <col min="11776" max="11776" width="35.28515625" style="6" bestFit="1" customWidth="1"/>
    <col min="11777" max="11777" width="3.85546875" style="6" customWidth="1"/>
    <col min="11778" max="12030" width="9.140625" style="6"/>
    <col min="12031" max="12031" width="3.85546875" style="6" customWidth="1"/>
    <col min="12032" max="12032" width="35.28515625" style="6" bestFit="1" customWidth="1"/>
    <col min="12033" max="12033" width="3.85546875" style="6" customWidth="1"/>
    <col min="12034" max="12286" width="9.140625" style="6"/>
    <col min="12287" max="12287" width="3.85546875" style="6" customWidth="1"/>
    <col min="12288" max="12288" width="35.28515625" style="6" bestFit="1" customWidth="1"/>
    <col min="12289" max="12289" width="3.85546875" style="6" customWidth="1"/>
    <col min="12290" max="12542" width="9.140625" style="6"/>
    <col min="12543" max="12543" width="3.85546875" style="6" customWidth="1"/>
    <col min="12544" max="12544" width="35.28515625" style="6" bestFit="1" customWidth="1"/>
    <col min="12545" max="12545" width="3.85546875" style="6" customWidth="1"/>
    <col min="12546" max="12798" width="9.140625" style="6"/>
    <col min="12799" max="12799" width="3.85546875" style="6" customWidth="1"/>
    <col min="12800" max="12800" width="35.28515625" style="6" bestFit="1" customWidth="1"/>
    <col min="12801" max="12801" width="3.85546875" style="6" customWidth="1"/>
    <col min="12802" max="13054" width="9.140625" style="6"/>
    <col min="13055" max="13055" width="3.85546875" style="6" customWidth="1"/>
    <col min="13056" max="13056" width="35.28515625" style="6" bestFit="1" customWidth="1"/>
    <col min="13057" max="13057" width="3.85546875" style="6" customWidth="1"/>
    <col min="13058" max="13310" width="9.140625" style="6"/>
    <col min="13311" max="13311" width="3.85546875" style="6" customWidth="1"/>
    <col min="13312" max="13312" width="35.28515625" style="6" bestFit="1" customWidth="1"/>
    <col min="13313" max="13313" width="3.85546875" style="6" customWidth="1"/>
    <col min="13314" max="13566" width="9.140625" style="6"/>
    <col min="13567" max="13567" width="3.85546875" style="6" customWidth="1"/>
    <col min="13568" max="13568" width="35.28515625" style="6" bestFit="1" customWidth="1"/>
    <col min="13569" max="13569" width="3.85546875" style="6" customWidth="1"/>
    <col min="13570" max="13822" width="9.140625" style="6"/>
    <col min="13823" max="13823" width="3.85546875" style="6" customWidth="1"/>
    <col min="13824" max="13824" width="35.28515625" style="6" bestFit="1" customWidth="1"/>
    <col min="13825" max="13825" width="3.85546875" style="6" customWidth="1"/>
    <col min="13826" max="14078" width="9.140625" style="6"/>
    <col min="14079" max="14079" width="3.85546875" style="6" customWidth="1"/>
    <col min="14080" max="14080" width="35.28515625" style="6" bestFit="1" customWidth="1"/>
    <col min="14081" max="14081" width="3.85546875" style="6" customWidth="1"/>
    <col min="14082" max="14334" width="9.140625" style="6"/>
    <col min="14335" max="14335" width="3.85546875" style="6" customWidth="1"/>
    <col min="14336" max="14336" width="35.28515625" style="6" bestFit="1" customWidth="1"/>
    <col min="14337" max="14337" width="3.85546875" style="6" customWidth="1"/>
    <col min="14338" max="14590" width="9.140625" style="6"/>
    <col min="14591" max="14591" width="3.85546875" style="6" customWidth="1"/>
    <col min="14592" max="14592" width="35.28515625" style="6" bestFit="1" customWidth="1"/>
    <col min="14593" max="14593" width="3.85546875" style="6" customWidth="1"/>
    <col min="14594" max="14846" width="9.140625" style="6"/>
    <col min="14847" max="14847" width="3.85546875" style="6" customWidth="1"/>
    <col min="14848" max="14848" width="35.28515625" style="6" bestFit="1" customWidth="1"/>
    <col min="14849" max="14849" width="3.85546875" style="6" customWidth="1"/>
    <col min="14850" max="15102" width="9.140625" style="6"/>
    <col min="15103" max="15103" width="3.85546875" style="6" customWidth="1"/>
    <col min="15104" max="15104" width="35.28515625" style="6" bestFit="1" customWidth="1"/>
    <col min="15105" max="15105" width="3.85546875" style="6" customWidth="1"/>
    <col min="15106" max="15358" width="9.140625" style="6"/>
    <col min="15359" max="15359" width="3.85546875" style="6" customWidth="1"/>
    <col min="15360" max="15360" width="35.28515625" style="6" bestFit="1" customWidth="1"/>
    <col min="15361" max="15361" width="3.85546875" style="6" customWidth="1"/>
    <col min="15362" max="15614" width="9.140625" style="6"/>
    <col min="15615" max="15615" width="3.85546875" style="6" customWidth="1"/>
    <col min="15616" max="15616" width="35.28515625" style="6" bestFit="1" customWidth="1"/>
    <col min="15617" max="15617" width="3.85546875" style="6" customWidth="1"/>
    <col min="15618" max="15870" width="9.140625" style="6"/>
    <col min="15871" max="15871" width="3.85546875" style="6" customWidth="1"/>
    <col min="15872" max="15872" width="35.28515625" style="6" bestFit="1" customWidth="1"/>
    <col min="15873" max="15873" width="3.85546875" style="6" customWidth="1"/>
    <col min="15874" max="16126" width="9.140625" style="6"/>
    <col min="16127" max="16127" width="3.85546875" style="6" customWidth="1"/>
    <col min="16128" max="16128" width="35.28515625" style="6" bestFit="1" customWidth="1"/>
    <col min="16129" max="16129" width="3.85546875" style="6" customWidth="1"/>
    <col min="16130" max="16384" width="9.140625" style="6"/>
  </cols>
  <sheetData>
    <row r="2" spans="2:4" x14ac:dyDescent="0.3">
      <c r="B2" s="15" t="s">
        <v>7</v>
      </c>
      <c r="C2" s="16"/>
      <c r="D2" s="17"/>
    </row>
    <row r="3" spans="2:4" x14ac:dyDescent="0.3">
      <c r="B3" s="18" t="s">
        <v>36</v>
      </c>
      <c r="C3" s="19"/>
      <c r="D3" s="20"/>
    </row>
    <row r="4" spans="2:4" x14ac:dyDescent="0.3">
      <c r="B4" s="7" t="s">
        <v>8</v>
      </c>
      <c r="C4" s="8" t="s">
        <v>10</v>
      </c>
      <c r="D4" s="9" t="s">
        <v>9</v>
      </c>
    </row>
    <row r="5" spans="2:4" x14ac:dyDescent="0.3">
      <c r="B5" s="7" t="s">
        <v>8</v>
      </c>
      <c r="C5" s="8" t="s">
        <v>11</v>
      </c>
      <c r="D5" s="9" t="s">
        <v>9</v>
      </c>
    </row>
    <row r="6" spans="2:4" x14ac:dyDescent="0.3">
      <c r="B6" s="7" t="s">
        <v>8</v>
      </c>
      <c r="C6" s="8" t="s">
        <v>12</v>
      </c>
      <c r="D6" s="9"/>
    </row>
    <row r="7" spans="2:4" x14ac:dyDescent="0.3">
      <c r="B7" s="7" t="s">
        <v>8</v>
      </c>
      <c r="C7" s="8" t="s">
        <v>29</v>
      </c>
      <c r="D7" s="9"/>
    </row>
    <row r="8" spans="2:4" x14ac:dyDescent="0.3">
      <c r="B8" s="7" t="s">
        <v>8</v>
      </c>
      <c r="C8" s="8" t="s">
        <v>30</v>
      </c>
      <c r="D8" s="8"/>
    </row>
    <row r="9" spans="2:4" x14ac:dyDescent="0.3">
      <c r="B9" s="7" t="s">
        <v>8</v>
      </c>
      <c r="C9" s="8" t="s">
        <v>26</v>
      </c>
      <c r="D9" s="8"/>
    </row>
    <row r="10" spans="2:4" x14ac:dyDescent="0.3">
      <c r="B10" s="7" t="s">
        <v>8</v>
      </c>
      <c r="C10" s="8" t="s">
        <v>27</v>
      </c>
      <c r="D10" s="8"/>
    </row>
    <row r="11" spans="2:4" x14ac:dyDescent="0.3">
      <c r="B11" s="7" t="s">
        <v>8</v>
      </c>
      <c r="C11" s="8" t="s">
        <v>28</v>
      </c>
      <c r="D11" s="8"/>
    </row>
    <row r="12" spans="2:4" x14ac:dyDescent="0.3">
      <c r="B12" s="7" t="s">
        <v>8</v>
      </c>
      <c r="C12" s="8" t="s">
        <v>27</v>
      </c>
      <c r="D12" s="8"/>
    </row>
    <row r="13" spans="2:4" x14ac:dyDescent="0.3">
      <c r="B13" s="7" t="s">
        <v>8</v>
      </c>
      <c r="C13" s="8" t="s">
        <v>31</v>
      </c>
      <c r="D13" s="9"/>
    </row>
    <row r="14" spans="2:4" x14ac:dyDescent="0.3">
      <c r="B14" s="7" t="s">
        <v>8</v>
      </c>
      <c r="C14" s="8" t="s">
        <v>32</v>
      </c>
      <c r="D14" s="9"/>
    </row>
    <row r="15" spans="2:4" x14ac:dyDescent="0.3">
      <c r="B15" s="7" t="s">
        <v>8</v>
      </c>
      <c r="C15" s="8" t="s">
        <v>33</v>
      </c>
      <c r="D15" s="9"/>
    </row>
    <row r="16" spans="2:4" x14ac:dyDescent="0.3">
      <c r="B16" s="7" t="s">
        <v>8</v>
      </c>
      <c r="C16" s="8" t="s">
        <v>34</v>
      </c>
      <c r="D16" s="9"/>
    </row>
    <row r="17" spans="2:4" x14ac:dyDescent="0.3">
      <c r="B17" s="7" t="s">
        <v>8</v>
      </c>
      <c r="C17" s="8" t="s">
        <v>35</v>
      </c>
      <c r="D17" s="9"/>
    </row>
    <row r="18" spans="2:4" x14ac:dyDescent="0.3">
      <c r="B18" s="7"/>
      <c r="C18" s="8" t="s">
        <v>13</v>
      </c>
      <c r="D18" s="9" t="s">
        <v>9</v>
      </c>
    </row>
    <row r="19" spans="2:4" x14ac:dyDescent="0.3">
      <c r="B19" s="7"/>
      <c r="C19" s="8" t="s">
        <v>14</v>
      </c>
      <c r="D19" s="9" t="s">
        <v>9</v>
      </c>
    </row>
    <row r="20" spans="2:4" x14ac:dyDescent="0.3">
      <c r="B20" s="7"/>
      <c r="C20" s="8" t="s">
        <v>15</v>
      </c>
      <c r="D20" s="9" t="s">
        <v>9</v>
      </c>
    </row>
    <row r="21" spans="2:4" x14ac:dyDescent="0.3">
      <c r="B21" s="7"/>
      <c r="C21" s="8" t="s">
        <v>16</v>
      </c>
      <c r="D21" s="9" t="s">
        <v>9</v>
      </c>
    </row>
    <row r="22" spans="2:4" x14ac:dyDescent="0.3">
      <c r="B22" s="7"/>
      <c r="C22" s="8" t="s">
        <v>17</v>
      </c>
      <c r="D22" s="9" t="s">
        <v>9</v>
      </c>
    </row>
    <row r="23" spans="2:4" x14ac:dyDescent="0.3">
      <c r="B23" s="7"/>
      <c r="C23" s="8" t="s">
        <v>18</v>
      </c>
      <c r="D23" s="9" t="s">
        <v>9</v>
      </c>
    </row>
    <row r="24" spans="2:4" x14ac:dyDescent="0.3">
      <c r="B24" s="7" t="s">
        <v>8</v>
      </c>
      <c r="C24" s="8" t="s">
        <v>19</v>
      </c>
      <c r="D24" s="9" t="s">
        <v>9</v>
      </c>
    </row>
    <row r="25" spans="2:4" x14ac:dyDescent="0.3">
      <c r="B25" s="7" t="s">
        <v>8</v>
      </c>
      <c r="C25" s="8" t="s">
        <v>20</v>
      </c>
      <c r="D25" s="9" t="s">
        <v>9</v>
      </c>
    </row>
    <row r="26" spans="2:4" x14ac:dyDescent="0.3">
      <c r="B26" s="7" t="s">
        <v>8</v>
      </c>
      <c r="C26" s="8" t="s">
        <v>21</v>
      </c>
      <c r="D26" s="9" t="s">
        <v>9</v>
      </c>
    </row>
    <row r="27" spans="2:4" x14ac:dyDescent="0.3">
      <c r="B27" s="7" t="s">
        <v>8</v>
      </c>
      <c r="C27" s="8" t="s">
        <v>22</v>
      </c>
      <c r="D27" s="9" t="s">
        <v>9</v>
      </c>
    </row>
    <row r="28" spans="2:4" x14ac:dyDescent="0.3">
      <c r="B28" s="7" t="s">
        <v>8</v>
      </c>
      <c r="C28" s="8" t="s">
        <v>23</v>
      </c>
      <c r="D28" s="9" t="s">
        <v>9</v>
      </c>
    </row>
    <row r="29" spans="2:4" x14ac:dyDescent="0.3">
      <c r="B29" s="7" t="s">
        <v>8</v>
      </c>
      <c r="C29" s="8" t="s">
        <v>24</v>
      </c>
      <c r="D29" s="9" t="s">
        <v>9</v>
      </c>
    </row>
    <row r="30" spans="2:4" x14ac:dyDescent="0.3">
      <c r="B30" s="7" t="s">
        <v>8</v>
      </c>
      <c r="C30" s="8" t="s">
        <v>25</v>
      </c>
      <c r="D30" s="9" t="s">
        <v>9</v>
      </c>
    </row>
  </sheetData>
  <mergeCells count="2">
    <mergeCell ref="B2:D2"/>
    <mergeCell ref="B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view="pageBreakPreview" zoomScale="130" zoomScaleSheetLayoutView="130" workbookViewId="0">
      <selection activeCell="J23" sqref="J23"/>
    </sheetView>
  </sheetViews>
  <sheetFormatPr defaultRowHeight="15" x14ac:dyDescent="0.25"/>
  <cols>
    <col min="1" max="1" width="14.7109375" bestFit="1" customWidth="1"/>
    <col min="11" max="11" width="0" hidden="1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1" t="s">
        <v>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 customHeight="1" x14ac:dyDescent="0.25">
      <c r="A4" s="10" t="s">
        <v>0</v>
      </c>
      <c r="B4" s="3">
        <v>7.05</v>
      </c>
      <c r="C4" s="3">
        <f>B19+0.03</f>
        <v>8.11</v>
      </c>
      <c r="D4" s="3">
        <f>+C19+0.03</f>
        <v>9.17</v>
      </c>
      <c r="E4" s="4">
        <v>11.12</v>
      </c>
      <c r="F4" s="3">
        <f>+E19+0.03</f>
        <v>12.18</v>
      </c>
      <c r="G4" s="3">
        <f>+F19+0.03</f>
        <v>13.24</v>
      </c>
      <c r="H4" s="12" t="s">
        <v>6</v>
      </c>
      <c r="I4" s="3">
        <v>15.1</v>
      </c>
      <c r="J4" s="3">
        <v>16.16</v>
      </c>
      <c r="K4" s="3"/>
      <c r="L4" s="4">
        <f>+J19+0.03</f>
        <v>17.220000000000002</v>
      </c>
      <c r="M4" s="3">
        <f>+L19+0.03</f>
        <v>18.28</v>
      </c>
      <c r="N4" s="3">
        <v>19.399999999999999</v>
      </c>
      <c r="O4" s="3">
        <v>20.46</v>
      </c>
      <c r="P4" s="2"/>
    </row>
    <row r="5" spans="1:16" ht="15" customHeight="1" x14ac:dyDescent="0.25">
      <c r="A5" s="3" t="s">
        <v>37</v>
      </c>
      <c r="B5" s="3">
        <v>7.1</v>
      </c>
      <c r="C5" s="3">
        <v>8.16</v>
      </c>
      <c r="D5" s="3">
        <v>9.2100000000000009</v>
      </c>
      <c r="E5" s="4">
        <v>11.17</v>
      </c>
      <c r="F5" s="3">
        <v>12.23</v>
      </c>
      <c r="G5" s="3">
        <v>13.29</v>
      </c>
      <c r="H5" s="13"/>
      <c r="I5" s="3">
        <v>15.15</v>
      </c>
      <c r="J5" s="3">
        <v>16.21</v>
      </c>
      <c r="K5" s="3"/>
      <c r="L5" s="4">
        <v>17.27</v>
      </c>
      <c r="M5" s="3">
        <v>18.329999999999998</v>
      </c>
      <c r="N5" s="3">
        <v>19.45</v>
      </c>
      <c r="O5" s="3">
        <v>20.51</v>
      </c>
      <c r="P5" s="2"/>
    </row>
    <row r="6" spans="1:16" ht="15" customHeight="1" x14ac:dyDescent="0.25">
      <c r="A6" s="3" t="s">
        <v>38</v>
      </c>
      <c r="B6" s="3">
        <v>7.12</v>
      </c>
      <c r="C6" s="3">
        <v>8.18</v>
      </c>
      <c r="D6" s="3">
        <v>9.23</v>
      </c>
      <c r="E6" s="4">
        <v>11.19</v>
      </c>
      <c r="F6" s="3">
        <v>12.25</v>
      </c>
      <c r="G6" s="3">
        <v>13.31</v>
      </c>
      <c r="H6" s="13"/>
      <c r="I6" s="3">
        <v>15.17</v>
      </c>
      <c r="J6" s="3">
        <v>16.23</v>
      </c>
      <c r="K6" s="3"/>
      <c r="L6" s="4">
        <v>17.29</v>
      </c>
      <c r="M6" s="3">
        <v>18.350000000000001</v>
      </c>
      <c r="N6" s="3">
        <v>19.47</v>
      </c>
      <c r="O6" s="3">
        <v>20.53</v>
      </c>
      <c r="P6" s="2"/>
    </row>
    <row r="7" spans="1:16" x14ac:dyDescent="0.25">
      <c r="A7" s="10" t="s">
        <v>1</v>
      </c>
      <c r="B7" s="3">
        <v>7.2</v>
      </c>
      <c r="C7" s="3">
        <v>8.26</v>
      </c>
      <c r="D7" s="3">
        <v>9.32</v>
      </c>
      <c r="E7" s="4">
        <v>11.27</v>
      </c>
      <c r="F7" s="3">
        <v>12.33</v>
      </c>
      <c r="G7" s="3">
        <v>13.39</v>
      </c>
      <c r="H7" s="13"/>
      <c r="I7" s="3">
        <v>15.25</v>
      </c>
      <c r="J7" s="3">
        <v>16.309999999999999</v>
      </c>
      <c r="K7" s="3"/>
      <c r="L7" s="4">
        <v>17.37</v>
      </c>
      <c r="M7" s="3">
        <v>18.43</v>
      </c>
      <c r="N7" s="3">
        <v>19.55</v>
      </c>
      <c r="O7" s="3">
        <v>21.01</v>
      </c>
      <c r="P7" s="2"/>
    </row>
    <row r="8" spans="1:16" x14ac:dyDescent="0.25">
      <c r="A8" s="10" t="s">
        <v>39</v>
      </c>
      <c r="B8" s="3">
        <v>7.23</v>
      </c>
      <c r="C8" s="3">
        <v>8.2899999999999991</v>
      </c>
      <c r="D8" s="3">
        <v>9.35</v>
      </c>
      <c r="E8" s="4">
        <v>11.3</v>
      </c>
      <c r="F8" s="3">
        <v>12.36</v>
      </c>
      <c r="G8" s="3">
        <v>13.42</v>
      </c>
      <c r="H8" s="13"/>
      <c r="I8" s="3">
        <v>15.28</v>
      </c>
      <c r="J8" s="3">
        <v>16.34</v>
      </c>
      <c r="K8" s="3"/>
      <c r="L8" s="4">
        <v>17.399999999999999</v>
      </c>
      <c r="M8" s="3">
        <v>18.46</v>
      </c>
      <c r="N8" s="3">
        <v>19.579999999999998</v>
      </c>
      <c r="O8" s="3">
        <v>21.04</v>
      </c>
      <c r="P8" s="2"/>
    </row>
    <row r="9" spans="1:16" x14ac:dyDescent="0.25">
      <c r="A9" s="3" t="s">
        <v>42</v>
      </c>
      <c r="B9" s="3">
        <v>7.27</v>
      </c>
      <c r="C9" s="3">
        <v>8.33</v>
      </c>
      <c r="D9" s="3">
        <v>9.39</v>
      </c>
      <c r="E9" s="4">
        <v>11.34</v>
      </c>
      <c r="F9" s="3">
        <v>12.4</v>
      </c>
      <c r="G9" s="3">
        <v>13.46</v>
      </c>
      <c r="H9" s="13"/>
      <c r="I9" s="3">
        <v>15.32</v>
      </c>
      <c r="J9" s="3">
        <v>16.38</v>
      </c>
      <c r="K9" s="3"/>
      <c r="L9" s="4">
        <v>17.440000000000001</v>
      </c>
      <c r="M9" s="3">
        <v>18.5</v>
      </c>
      <c r="N9" s="3">
        <v>20.02</v>
      </c>
      <c r="O9" s="3">
        <v>21.08</v>
      </c>
      <c r="P9" s="2"/>
    </row>
    <row r="10" spans="1:16" x14ac:dyDescent="0.25">
      <c r="A10" s="10" t="s">
        <v>2</v>
      </c>
      <c r="B10" s="3">
        <v>7.35</v>
      </c>
      <c r="C10" s="3">
        <v>8.41</v>
      </c>
      <c r="D10" s="3">
        <v>9.4700000000000006</v>
      </c>
      <c r="E10" s="4">
        <v>11.42</v>
      </c>
      <c r="F10" s="3">
        <v>12.48</v>
      </c>
      <c r="G10" s="3">
        <v>13.54</v>
      </c>
      <c r="H10" s="13"/>
      <c r="I10" s="3">
        <v>15.4</v>
      </c>
      <c r="J10" s="3">
        <v>16.46</v>
      </c>
      <c r="K10" s="3"/>
      <c r="L10" s="4">
        <v>17.52</v>
      </c>
      <c r="M10" s="3">
        <v>18.579999999999998</v>
      </c>
      <c r="N10" s="3">
        <v>20.100000000000001</v>
      </c>
      <c r="O10" s="3">
        <v>21.16</v>
      </c>
      <c r="P10" s="2"/>
    </row>
    <row r="11" spans="1:16" x14ac:dyDescent="0.25">
      <c r="A11" s="3" t="s">
        <v>19</v>
      </c>
      <c r="B11" s="3">
        <v>7.39</v>
      </c>
      <c r="C11" s="3">
        <v>8.4499999999999993</v>
      </c>
      <c r="D11" s="3">
        <v>9.51</v>
      </c>
      <c r="E11" s="4">
        <v>11.46</v>
      </c>
      <c r="F11" s="3">
        <v>12.5</v>
      </c>
      <c r="G11" s="3">
        <v>13.56</v>
      </c>
      <c r="H11" s="13"/>
      <c r="I11" s="3">
        <v>15.44</v>
      </c>
      <c r="J11" s="3">
        <v>16.5</v>
      </c>
      <c r="K11" s="3"/>
      <c r="L11" s="4">
        <v>17.559999999999999</v>
      </c>
      <c r="M11" s="3">
        <v>19.02</v>
      </c>
      <c r="N11" s="3">
        <v>20.14</v>
      </c>
      <c r="O11" s="3">
        <v>21.2</v>
      </c>
      <c r="P11" s="2"/>
    </row>
    <row r="12" spans="1:16" x14ac:dyDescent="0.25">
      <c r="A12" s="3" t="s">
        <v>40</v>
      </c>
      <c r="B12" s="3">
        <v>7.43</v>
      </c>
      <c r="C12" s="3">
        <v>8.48</v>
      </c>
      <c r="D12" s="3">
        <v>9.5399999999999991</v>
      </c>
      <c r="E12" s="4">
        <v>11.49</v>
      </c>
      <c r="F12" s="3">
        <v>12.53</v>
      </c>
      <c r="G12" s="3">
        <v>13.59</v>
      </c>
      <c r="H12" s="13"/>
      <c r="I12" s="3">
        <v>15.47</v>
      </c>
      <c r="J12" s="3">
        <v>16.53</v>
      </c>
      <c r="K12" s="3"/>
      <c r="L12" s="4">
        <v>17.59</v>
      </c>
      <c r="M12" s="3">
        <v>19.05</v>
      </c>
      <c r="N12" s="3">
        <v>20.170000000000002</v>
      </c>
      <c r="O12" s="3">
        <v>21.23</v>
      </c>
      <c r="P12" s="2"/>
    </row>
    <row r="13" spans="1:16" x14ac:dyDescent="0.25">
      <c r="A13" s="10" t="s">
        <v>4</v>
      </c>
      <c r="B13" s="3">
        <v>7.48</v>
      </c>
      <c r="C13" s="3">
        <v>8.5399999999999991</v>
      </c>
      <c r="D13" s="3">
        <v>10</v>
      </c>
      <c r="E13" s="4">
        <v>11.55</v>
      </c>
      <c r="F13" s="3">
        <v>13.01</v>
      </c>
      <c r="G13" s="3">
        <v>14.07</v>
      </c>
      <c r="H13" s="13"/>
      <c r="I13" s="3">
        <v>15.53</v>
      </c>
      <c r="J13" s="3">
        <v>16.59</v>
      </c>
      <c r="K13" s="3"/>
      <c r="L13" s="4">
        <v>18.05</v>
      </c>
      <c r="M13" s="3">
        <v>19.11</v>
      </c>
      <c r="N13" s="3">
        <v>20.23</v>
      </c>
      <c r="O13" s="3">
        <v>21.29</v>
      </c>
      <c r="P13" s="2"/>
    </row>
    <row r="14" spans="1:16" x14ac:dyDescent="0.25">
      <c r="A14" s="3" t="s">
        <v>40</v>
      </c>
      <c r="B14" s="3">
        <v>7.53</v>
      </c>
      <c r="C14" s="3">
        <v>8.59</v>
      </c>
      <c r="D14" s="3">
        <v>10.050000000000001</v>
      </c>
      <c r="E14" s="4">
        <v>12</v>
      </c>
      <c r="F14" s="3">
        <v>13.06</v>
      </c>
      <c r="G14" s="3">
        <v>14.12</v>
      </c>
      <c r="H14" s="13"/>
      <c r="I14" s="3">
        <v>15.58</v>
      </c>
      <c r="J14" s="3">
        <v>17.04</v>
      </c>
      <c r="K14" s="3"/>
      <c r="L14" s="4">
        <v>18.100000000000001</v>
      </c>
      <c r="M14" s="3">
        <v>19.16</v>
      </c>
      <c r="N14" s="3">
        <v>20.28</v>
      </c>
      <c r="O14" s="3">
        <v>21.34</v>
      </c>
      <c r="P14" s="2"/>
    </row>
    <row r="15" spans="1:16" x14ac:dyDescent="0.25">
      <c r="A15" s="10" t="s">
        <v>5</v>
      </c>
      <c r="B15" s="3">
        <v>7.56</v>
      </c>
      <c r="C15" s="3">
        <v>9.02</v>
      </c>
      <c r="D15" s="3">
        <v>10.08</v>
      </c>
      <c r="E15" s="4">
        <v>12.03</v>
      </c>
      <c r="F15" s="3">
        <v>13.09</v>
      </c>
      <c r="G15" s="3">
        <v>14.15</v>
      </c>
      <c r="H15" s="13"/>
      <c r="I15" s="3">
        <v>16.010000000000002</v>
      </c>
      <c r="J15" s="3">
        <v>17.07</v>
      </c>
      <c r="K15" s="3"/>
      <c r="L15" s="4">
        <v>18.13</v>
      </c>
      <c r="M15" s="3">
        <v>19.190000000000001</v>
      </c>
      <c r="N15" s="3">
        <v>20.309999999999999</v>
      </c>
      <c r="O15" s="3">
        <v>21.37</v>
      </c>
      <c r="P15" s="2"/>
    </row>
    <row r="16" spans="1:16" x14ac:dyDescent="0.25">
      <c r="A16" s="3" t="s">
        <v>17</v>
      </c>
      <c r="B16" s="3">
        <v>8</v>
      </c>
      <c r="C16" s="3">
        <v>9.06</v>
      </c>
      <c r="D16" s="3">
        <v>10.119999999999999</v>
      </c>
      <c r="E16" s="4">
        <v>12.07</v>
      </c>
      <c r="F16" s="3">
        <v>13.13</v>
      </c>
      <c r="G16" s="3">
        <v>14.19</v>
      </c>
      <c r="H16" s="13"/>
      <c r="I16" s="3">
        <v>16.05</v>
      </c>
      <c r="J16" s="3">
        <v>17.11</v>
      </c>
      <c r="K16" s="3"/>
      <c r="L16" s="4">
        <v>18.170000000000002</v>
      </c>
      <c r="M16" s="3">
        <v>19.23</v>
      </c>
      <c r="N16" s="3">
        <v>20.350000000000001</v>
      </c>
      <c r="O16" s="3">
        <v>21.41</v>
      </c>
      <c r="P16" s="2"/>
    </row>
    <row r="17" spans="1:16" x14ac:dyDescent="0.25">
      <c r="A17" s="3" t="s">
        <v>13</v>
      </c>
      <c r="B17" s="3">
        <v>8.0299999999999994</v>
      </c>
      <c r="C17" s="3">
        <v>9.09</v>
      </c>
      <c r="D17" s="3">
        <v>10.15</v>
      </c>
      <c r="E17" s="4">
        <v>12.1</v>
      </c>
      <c r="F17" s="3">
        <v>13.16</v>
      </c>
      <c r="G17" s="3">
        <v>14.22</v>
      </c>
      <c r="H17" s="13"/>
      <c r="I17" s="3">
        <v>16.079999999999998</v>
      </c>
      <c r="J17" s="3">
        <v>17.14</v>
      </c>
      <c r="K17" s="3"/>
      <c r="L17" s="4">
        <v>18.2</v>
      </c>
      <c r="M17" s="3">
        <v>19.260000000000002</v>
      </c>
      <c r="N17" s="3">
        <v>20.38</v>
      </c>
      <c r="O17" s="3">
        <v>21.44</v>
      </c>
      <c r="P17" s="2"/>
    </row>
    <row r="18" spans="1:16" x14ac:dyDescent="0.25">
      <c r="A18" s="3" t="s">
        <v>41</v>
      </c>
      <c r="B18" s="3">
        <v>8.0500000000000007</v>
      </c>
      <c r="C18" s="3">
        <v>9.11</v>
      </c>
      <c r="D18" s="3">
        <v>10.17</v>
      </c>
      <c r="E18" s="4">
        <v>12.12</v>
      </c>
      <c r="F18" s="3">
        <v>13.18</v>
      </c>
      <c r="G18" s="3">
        <v>14.24</v>
      </c>
      <c r="H18" s="13"/>
      <c r="I18" s="3">
        <v>16.100000000000001</v>
      </c>
      <c r="J18" s="3">
        <v>17.16</v>
      </c>
      <c r="K18" s="3"/>
      <c r="L18" s="4">
        <v>18.22</v>
      </c>
      <c r="M18" s="3">
        <v>19.28</v>
      </c>
      <c r="N18" s="3">
        <v>20.399999999999999</v>
      </c>
      <c r="O18" s="3">
        <v>21.46</v>
      </c>
      <c r="P18" s="2"/>
    </row>
    <row r="19" spans="1:16" x14ac:dyDescent="0.25">
      <c r="A19" s="10" t="s">
        <v>0</v>
      </c>
      <c r="B19" s="3">
        <v>8.08</v>
      </c>
      <c r="C19" s="3">
        <v>9.14</v>
      </c>
      <c r="D19" s="3">
        <v>10.199999999999999</v>
      </c>
      <c r="E19" s="4">
        <v>12.15</v>
      </c>
      <c r="F19" s="3">
        <v>13.21</v>
      </c>
      <c r="G19" s="3">
        <v>14.27</v>
      </c>
      <c r="H19" s="14"/>
      <c r="I19" s="3">
        <v>16.13</v>
      </c>
      <c r="J19" s="3">
        <v>17.190000000000001</v>
      </c>
      <c r="K19" s="3"/>
      <c r="L19" s="4">
        <v>18.25</v>
      </c>
      <c r="M19" s="3">
        <v>19.309999999999999</v>
      </c>
      <c r="N19" s="3">
        <v>20.43</v>
      </c>
      <c r="O19" s="3">
        <v>21.55</v>
      </c>
      <c r="P19" s="2"/>
    </row>
    <row r="20" spans="1:16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</sheetData>
  <mergeCells count="2">
    <mergeCell ref="A2:O2"/>
    <mergeCell ref="H4:H19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Маршрут 4</vt:lpstr>
      <vt:lpstr>Маршрут 4 Скорректированный</vt:lpstr>
      <vt:lpstr>Остановочные Пункты</vt:lpstr>
      <vt:lpstr>Маршрут 4 Скорректированный (2</vt:lpstr>
      <vt:lpstr>'Маршрут 4'!Область_печати</vt:lpstr>
      <vt:lpstr>'Маршрут 4 Скорректированный'!Область_печати</vt:lpstr>
      <vt:lpstr>'Маршрут 4 Скорректированный (2'!Область_печати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гранит</cp:lastModifiedBy>
  <cp:lastPrinted>2021-09-30T12:46:26Z</cp:lastPrinted>
  <dcterms:created xsi:type="dcterms:W3CDTF">2014-11-13T07:31:41Z</dcterms:created>
  <dcterms:modified xsi:type="dcterms:W3CDTF">2021-12-29T02:26:41Z</dcterms:modified>
</cp:coreProperties>
</file>