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0935"/>
  </bookViews>
  <sheets>
    <sheet name="Приложение 1" sheetId="7" r:id="rId1"/>
    <sheet name="Приложение 2" sheetId="2" r:id="rId2"/>
    <sheet name="Приложение 3" sheetId="4" r:id="rId3"/>
    <sheet name="Приложение 4" sheetId="5" r:id="rId4"/>
    <sheet name="Приложение 5" sheetId="6" r:id="rId5"/>
  </sheets>
  <definedNames>
    <definedName name="_xlnm._FilterDatabase" localSheetId="2" hidden="1">'Приложение 3'!$A$11:$G$795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" l="1"/>
  <c r="C13" i="6" s="1"/>
  <c r="D111" i="2" l="1"/>
  <c r="D106" i="2" s="1"/>
  <c r="D107" i="2"/>
  <c r="D103" i="2"/>
  <c r="D102" i="2"/>
  <c r="D100" i="2"/>
  <c r="D99" i="2"/>
  <c r="D96" i="2"/>
  <c r="D94" i="2"/>
  <c r="D93" i="2" s="1"/>
  <c r="D90" i="2"/>
  <c r="D89" i="2"/>
  <c r="D87" i="2"/>
  <c r="D82" i="2" s="1"/>
  <c r="D83" i="2"/>
  <c r="D80" i="2"/>
  <c r="D77" i="2"/>
  <c r="D76" i="2" s="1"/>
  <c r="D74" i="2"/>
  <c r="D72" i="2"/>
  <c r="D70" i="2"/>
  <c r="D64" i="2"/>
  <c r="D62" i="2"/>
  <c r="D59" i="2"/>
  <c r="D58" i="2"/>
  <c r="D53" i="2"/>
  <c r="D50" i="2"/>
  <c r="D49" i="2"/>
  <c r="D47" i="2"/>
  <c r="D46" i="2" s="1"/>
  <c r="D44" i="2"/>
  <c r="D40" i="2"/>
  <c r="D39" i="2"/>
  <c r="D35" i="2"/>
  <c r="D34" i="2" s="1"/>
  <c r="D31" i="2"/>
  <c r="D26" i="2"/>
  <c r="D25" i="2" s="1"/>
  <c r="D20" i="2"/>
  <c r="D18" i="2"/>
  <c r="D15" i="2" s="1"/>
  <c r="D16" i="2"/>
  <c r="D14" i="2" l="1"/>
</calcChain>
</file>

<file path=xl/sharedStrings.xml><?xml version="1.0" encoding="utf-8"?>
<sst xmlns="http://schemas.openxmlformats.org/spreadsheetml/2006/main" count="7085" uniqueCount="960">
  <si>
    <t>(в руб.)</t>
  </si>
  <si>
    <t>ВСЕГО</t>
  </si>
  <si>
    <t xml:space="preserve">Развитие образования в Ленском районе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</si>
  <si>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</si>
  <si>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</si>
  <si>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</si>
  <si>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Иные бюджетные ассигнования</t>
  </si>
  <si>
    <t>Предоставление субсидий бюджетным, автономным учреждениям и иным некоммерческим организациям</t>
  </si>
  <si>
    <t xml:space="preserve">Развитие культуры Ленского района </t>
  </si>
  <si>
    <t>Развитие  предпринимательства в Ленском районе</t>
  </si>
  <si>
    <t>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</si>
  <si>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100</t>
  </si>
  <si>
    <t>800</t>
  </si>
  <si>
    <t>Развитие транспортного комплекса муниципального образования  «Ленский район»</t>
  </si>
  <si>
    <t>200</t>
  </si>
  <si>
    <t>Социальная поддержка граждан Ленского района</t>
  </si>
  <si>
    <t>300</t>
  </si>
  <si>
    <t>Обеспечение качественным жильем и повышение качества жилищно-коммунальных услуг в Ленском районе</t>
  </si>
  <si>
    <t>400</t>
  </si>
  <si>
    <t>Управление муниципальной собственностью МО "Ленский район" РС (Я)</t>
  </si>
  <si>
    <t>Капитальные вложения в объекты государственной (муниципальной) собственности</t>
  </si>
  <si>
    <t>Развитие физической культуры и спорта в Ленском районе</t>
  </si>
  <si>
    <t>Профилактика правонарушений в Ленском районе</t>
  </si>
  <si>
    <t>Охрана окружающей среды и природных ресурсов в Ленском районе</t>
  </si>
  <si>
    <t xml:space="preserve">Развитие здравоохранения в Ленском районе </t>
  </si>
  <si>
    <t>Приложение № 1</t>
  </si>
  <si>
    <t>к Решению Районного</t>
  </si>
  <si>
    <t>Совета депутатов</t>
  </si>
  <si>
    <t>муниципального образования</t>
  </si>
  <si>
    <t>"Ленский район"</t>
  </si>
  <si>
    <t>Наименование 
показателя</t>
  </si>
  <si>
    <t>Код дохода по бюджетной классификации</t>
  </si>
  <si>
    <t>Исполнено</t>
  </si>
  <si>
    <t>к решению Районного</t>
  </si>
  <si>
    <t>(без федеральных и республиканских  средств)</t>
  </si>
  <si>
    <t>Наименование показателя</t>
  </si>
  <si>
    <t>Целевая статья</t>
  </si>
  <si>
    <t>Вид расхода</t>
  </si>
  <si>
    <t xml:space="preserve">Исполнено </t>
  </si>
  <si>
    <t>Приложение №2</t>
  </si>
  <si>
    <t>Приложение № 4</t>
  </si>
  <si>
    <t>Раздел</t>
  </si>
  <si>
    <t>Подраздел</t>
  </si>
  <si>
    <t>Исполнение</t>
  </si>
  <si>
    <t>Расходы - всего</t>
  </si>
  <si>
    <t>01</t>
  </si>
  <si>
    <t>02</t>
  </si>
  <si>
    <t>03</t>
  </si>
  <si>
    <t>04</t>
  </si>
  <si>
    <t>06</t>
  </si>
  <si>
    <t>07</t>
  </si>
  <si>
    <t>11</t>
  </si>
  <si>
    <t>13</t>
  </si>
  <si>
    <t>09</t>
  </si>
  <si>
    <t>05</t>
  </si>
  <si>
    <t>08</t>
  </si>
  <si>
    <t>10</t>
  </si>
  <si>
    <t>12</t>
  </si>
  <si>
    <t>14</t>
  </si>
  <si>
    <t>Приложение  № 5</t>
  </si>
  <si>
    <t>Код классификации источников  финансирования дефицита бюджета</t>
  </si>
  <si>
    <t>Изменение остатков средств</t>
  </si>
  <si>
    <t>Изменение остатков средств на счетах по учету средств бюджетов</t>
  </si>
  <si>
    <t>00001050000000000000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</si>
  <si>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</si>
  <si>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</si>
  <si>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</si>
  <si>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</si>
  <si>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</si>
  <si>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</si>
  <si>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</si>
  <si>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</si>
  <si>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Уменьшение остатков средств бюджетов</t>
  </si>
  <si>
    <t>00001050000000000600</t>
  </si>
  <si>
    <t>Уменьшение прочих остатков средств бюджетов</t>
  </si>
  <si>
    <t>00001050200000000600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</si>
  <si>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</si>
  <si>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</si>
  <si>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муниципальных районов</t>
  </si>
  <si>
    <t>00001050201050000610</t>
  </si>
  <si>
    <t>Приложение №3</t>
  </si>
  <si>
    <t>Код ведомства</t>
  </si>
  <si>
    <t>Вид расходов</t>
  </si>
  <si>
    <t>Администрация муниципального образования "Ленский район" Республики Саха (Якутия)</t>
  </si>
  <si>
    <t>701</t>
  </si>
  <si>
    <t>9910011600</t>
  </si>
  <si>
    <t>121</t>
  </si>
  <si>
    <t>122</t>
  </si>
  <si>
    <t>129</t>
  </si>
  <si>
    <t>9910011720</t>
  </si>
  <si>
    <t>111</t>
  </si>
  <si>
    <t>119</t>
  </si>
  <si>
    <t>123</t>
  </si>
  <si>
    <t>242</t>
  </si>
  <si>
    <t>244</t>
  </si>
  <si>
    <t>853</t>
  </si>
  <si>
    <t>9910011410</t>
  </si>
  <si>
    <t>321</t>
  </si>
  <si>
    <t>9910011740</t>
  </si>
  <si>
    <t>9950091019</t>
  </si>
  <si>
    <t>245</t>
  </si>
  <si>
    <t>112</t>
  </si>
  <si>
    <t>852</t>
  </si>
  <si>
    <t>412</t>
  </si>
  <si>
    <t>414</t>
  </si>
  <si>
    <t>9910022001</t>
  </si>
  <si>
    <t>611</t>
  </si>
  <si>
    <t>851</t>
  </si>
  <si>
    <t>9950091017</t>
  </si>
  <si>
    <t>831</t>
  </si>
  <si>
    <t>243</t>
  </si>
  <si>
    <t>350</t>
  </si>
  <si>
    <t>360</t>
  </si>
  <si>
    <t>612</t>
  </si>
  <si>
    <t>9950091003</t>
  </si>
  <si>
    <t>811</t>
  </si>
  <si>
    <t>813</t>
  </si>
  <si>
    <t>Межбюджетные трансферты</t>
  </si>
  <si>
    <t>530</t>
  </si>
  <si>
    <t>113</t>
  </si>
  <si>
    <t>323</t>
  </si>
  <si>
    <t>312</t>
  </si>
  <si>
    <t>322</t>
  </si>
  <si>
    <t>9950091012</t>
  </si>
  <si>
    <t>313</t>
  </si>
  <si>
    <t>330</t>
  </si>
  <si>
    <t>9950091014</t>
  </si>
  <si>
    <t>9960061010</t>
  </si>
  <si>
    <t>511</t>
  </si>
  <si>
    <t>9960061020</t>
  </si>
  <si>
    <t>512</t>
  </si>
  <si>
    <t>540</t>
  </si>
  <si>
    <t>9960088300</t>
  </si>
  <si>
    <t>523</t>
  </si>
  <si>
    <t>9960088520</t>
  </si>
  <si>
    <t>247</t>
  </si>
  <si>
    <t>600</t>
  </si>
  <si>
    <t>500</t>
  </si>
  <si>
    <t>9930010020</t>
  </si>
  <si>
    <t>880</t>
  </si>
  <si>
    <t>99500P1012</t>
  </si>
  <si>
    <t>99500P1010</t>
  </si>
  <si>
    <t>9950063370</t>
  </si>
  <si>
    <t>99500P1011</t>
  </si>
  <si>
    <t>7</t>
  </si>
  <si>
    <t>Доходы бюджета - всего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</si>
  <si>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</si>
  <si>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</si>
  <si>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</si>
  <si>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</si>
  <si>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</si>
  <si>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</si>
  <si>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</si>
  <si>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</si>
  <si>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000 1010208001 0000 110</t>
  </si>
  <si>
    <t xml:space="preserve"> 000 1010210001 0000 110</t>
  </si>
  <si>
    <t xml:space="preserve"> 000 1010213001 0000 110</t>
  </si>
  <si>
    <t xml:space="preserve"> 000 1010214001 0000 110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</si>
  <si>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</si>
  <si>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</si>
  <si>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</si>
  <si>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</si>
  <si>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</si>
  <si>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</si>
  <si>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</si>
  <si>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</si>
  <si>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</si>
  <si>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</si>
  <si>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</si>
  <si>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</si>
  <si>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</si>
  <si>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</si>
  <si>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000 1050101201 0000 110</t>
  </si>
  <si>
    <t xml:space="preserve"> 000 1050102001 0000 110</t>
  </si>
  <si>
    <t xml:space="preserve"> 000 1050102101 0000 110</t>
  </si>
  <si>
    <t xml:space="preserve"> 000 1050105001 0000 110</t>
  </si>
  <si>
    <t xml:space="preserve"> 000 1050200002 0000 110</t>
  </si>
  <si>
    <t xml:space="preserve"> 000 1050201002 0000 110</t>
  </si>
  <si>
    <t xml:space="preserve"> 000 1050202002 0000 110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</si>
  <si>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</si>
  <si>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</si>
  <si>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</si>
  <si>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</si>
  <si>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000 1060000000 0000 000</t>
  </si>
  <si>
    <t xml:space="preserve"> 000 1060100000 0000 110</t>
  </si>
  <si>
    <t xml:space="preserve"> 000 1060103005 0000 110</t>
  </si>
  <si>
    <t xml:space="preserve"> 000 1060600000 0000 110</t>
  </si>
  <si>
    <t xml:space="preserve"> 000 1060603000 0000 110</t>
  </si>
  <si>
    <t xml:space="preserve"> 000 1060603305 0000 110</t>
  </si>
  <si>
    <t xml:space="preserve"> 000 1060604000 0000 110</t>
  </si>
  <si>
    <t xml:space="preserve"> 000 1060604305 0000 110</t>
  </si>
  <si>
    <t xml:space="preserve"> 000 1070000000 0000 000</t>
  </si>
  <si>
    <t xml:space="preserve"> 000 1070100001 0000 110</t>
  </si>
  <si>
    <t xml:space="preserve"> 000 1070102001 0000 110</t>
  </si>
  <si>
    <t xml:space="preserve"> 000 1080000000 0000 000</t>
  </si>
  <si>
    <t xml:space="preserve"> 000 1080300001 0000 110</t>
  </si>
  <si>
    <t xml:space="preserve"> 000 1080301001 0000 110</t>
  </si>
  <si>
    <t xml:space="preserve"> 000 1080700001 0000 110</t>
  </si>
  <si>
    <t xml:space="preserve"> 000 1080715001 0000 110</t>
  </si>
  <si>
    <t xml:space="preserve"> 000 1090000000 0000 000</t>
  </si>
  <si>
    <t xml:space="preserve"> 000 1090100000 0000 110</t>
  </si>
  <si>
    <t xml:space="preserve"> 000 1090103005 0000 110</t>
  </si>
  <si>
    <t xml:space="preserve"> 000 1091100002 0000 110</t>
  </si>
  <si>
    <t xml:space="preserve"> 000 1091101002 0000 110</t>
  </si>
  <si>
    <t xml:space="preserve"> 000 1110000000 0000 000</t>
  </si>
  <si>
    <t xml:space="preserve"> 000 1110100000 0000 120</t>
  </si>
  <si>
    <t xml:space="preserve"> 000 1110105005 0000 120</t>
  </si>
  <si>
    <t xml:space="preserve"> 000 1110300000 0000 120</t>
  </si>
  <si>
    <t xml:space="preserve"> 000 1110305005 0000 120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</si>
  <si>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</si>
  <si>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</si>
  <si>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</si>
  <si>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</si>
  <si>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</si>
  <si>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</si>
  <si>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</si>
  <si>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</si>
  <si>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000 1110507000 0000 120</t>
  </si>
  <si>
    <t xml:space="preserve"> 000 1110507505 0000 120</t>
  </si>
  <si>
    <t xml:space="preserve"> 000 1110540000 0000 120</t>
  </si>
  <si>
    <t xml:space="preserve"> 000 1110543000 0000 120</t>
  </si>
  <si>
    <t xml:space="preserve"> 000 1110543005 0000 120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</si>
  <si>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</si>
  <si>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</si>
  <si>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</si>
  <si>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</si>
  <si>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</si>
  <si>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</si>
  <si>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</si>
  <si>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</si>
  <si>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</si>
  <si>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000 1120104201 0000 120</t>
  </si>
  <si>
    <t xml:space="preserve"> 000 1120107001 0000 120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</si>
  <si>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</si>
  <si>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</si>
  <si>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</si>
  <si>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</si>
  <si>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</si>
  <si>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</si>
  <si>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</si>
  <si>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</si>
  <si>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</si>
  <si>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</si>
  <si>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</si>
  <si>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000 1140205005 0000 410</t>
  </si>
  <si>
    <t xml:space="preserve"> 000 1140205305 0000 410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</si>
  <si>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</si>
  <si>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</si>
  <si>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</si>
  <si>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</si>
  <si>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000 1140602000 0000 430</t>
  </si>
  <si>
    <t xml:space="preserve"> 000 1140602505 0000 430</t>
  </si>
  <si>
    <t xml:space="preserve"> 000 1160000000 0000 000</t>
  </si>
  <si>
    <t xml:space="preserve"> 000 1160100001 0000 140</t>
  </si>
  <si>
    <t xml:space="preserve"> 000 1160105001 0000 140</t>
  </si>
  <si>
    <t xml:space="preserve"> 000 1160105301 0000 140</t>
  </si>
  <si>
    <t xml:space="preserve"> 000 1160106001 0000 140</t>
  </si>
  <si>
    <t xml:space="preserve"> 000 1160106301 0000 140</t>
  </si>
  <si>
    <t xml:space="preserve"> 000 1160107001 0000 140</t>
  </si>
  <si>
    <t xml:space="preserve"> 000 1160107301 0000 140</t>
  </si>
  <si>
    <t xml:space="preserve"> 000 1160108001 0000 140</t>
  </si>
  <si>
    <t xml:space="preserve"> 000 1160108301 0000 140</t>
  </si>
  <si>
    <t xml:space="preserve"> 000 1160110001 0000 140</t>
  </si>
  <si>
    <t xml:space="preserve"> 000 1160110301 0000 140</t>
  </si>
  <si>
    <t xml:space="preserve"> 000 1160113001 0000 140</t>
  </si>
  <si>
    <t xml:space="preserve"> 000 1160113301 0000 140</t>
  </si>
  <si>
    <t xml:space="preserve"> 000 1160114001 0000 140</t>
  </si>
  <si>
    <t xml:space="preserve"> 000 1160114301 0000 140</t>
  </si>
  <si>
    <t xml:space="preserve"> 000 1160115001 0000 140</t>
  </si>
  <si>
    <t xml:space="preserve"> 000 1160115301 0000 140</t>
  </si>
  <si>
    <t xml:space="preserve"> 000 1160115401 0000 140</t>
  </si>
  <si>
    <t xml:space="preserve"> 000 1160116001 0000 140</t>
  </si>
  <si>
    <t xml:space="preserve"> 000 1160116301 0000 140</t>
  </si>
  <si>
    <t xml:space="preserve"> 000 1160117001 0000 140</t>
  </si>
  <si>
    <t xml:space="preserve"> 000 1160117301 0000 140</t>
  </si>
  <si>
    <t xml:space="preserve"> 000 1160119001 0000 140</t>
  </si>
  <si>
    <t xml:space="preserve"> 000 1160119301 0000 140</t>
  </si>
  <si>
    <t xml:space="preserve"> 000 1160120001 0000 140</t>
  </si>
  <si>
    <t xml:space="preserve"> 000 1160120301 0000 140</t>
  </si>
  <si>
    <t xml:space="preserve"> 000 1160200002 0000 140</t>
  </si>
  <si>
    <t xml:space="preserve"> 000 1160202002 0000 140</t>
  </si>
  <si>
    <t xml:space="preserve"> 000 1160700000 0000 140</t>
  </si>
  <si>
    <t xml:space="preserve"> 000 1160701000 0000 140</t>
  </si>
  <si>
    <t xml:space="preserve"> 000 1160701005 0000 140</t>
  </si>
  <si>
    <t xml:space="preserve"> 000 1160709000 0000 140</t>
  </si>
  <si>
    <t xml:space="preserve"> 000 1160709005 0000 140</t>
  </si>
  <si>
    <t xml:space="preserve"> 000 1160900000 0000 140</t>
  </si>
  <si>
    <t xml:space="preserve"> 000 1160904005 0000 140</t>
  </si>
  <si>
    <t xml:space="preserve"> 000 1161000000 0000 140</t>
  </si>
  <si>
    <t xml:space="preserve"> 000 1161006000 0000 140</t>
  </si>
  <si>
    <t xml:space="preserve"> 000 1161006105 0000 140</t>
  </si>
  <si>
    <t xml:space="preserve"> 000 1161010000 0000 140</t>
  </si>
  <si>
    <t xml:space="preserve"> 000 1161010005 0000 140</t>
  </si>
  <si>
    <t xml:space="preserve"> 000 1161012000 0000 140</t>
  </si>
  <si>
    <t xml:space="preserve"> 000 1161012301 0000 140</t>
  </si>
  <si>
    <t xml:space="preserve"> 000 1161100001 0000 140</t>
  </si>
  <si>
    <t xml:space="preserve"> 000 1161105001 0000 140</t>
  </si>
  <si>
    <t xml:space="preserve"> 000 1161106001 0000 140</t>
  </si>
  <si>
    <t xml:space="preserve"> 000 1161106401 0000 140</t>
  </si>
  <si>
    <t xml:space="preserve"> 000 1170000000 0000 000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</si>
  <si>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</si>
  <si>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</si>
  <si>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</si>
  <si>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</si>
  <si>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000 2021000000 0000 150</t>
  </si>
  <si>
    <t xml:space="preserve"> 000 2021500200 0000 150</t>
  </si>
  <si>
    <t xml:space="preserve"> 000 2021500205 0000 150</t>
  </si>
  <si>
    <t xml:space="preserve"> 000 2022000000 0000 150</t>
  </si>
  <si>
    <t xml:space="preserve"> 000 2022530400 0000 150</t>
  </si>
  <si>
    <t xml:space="preserve"> 000 2022530405 0000 150</t>
  </si>
  <si>
    <t xml:space="preserve"> 000 2022549700 0000 150</t>
  </si>
  <si>
    <t xml:space="preserve"> 000 2022549705 0000 150</t>
  </si>
  <si>
    <t xml:space="preserve"> 000 2022559000 0000 150</t>
  </si>
  <si>
    <t xml:space="preserve"> 000 2022559005 0000 150</t>
  </si>
  <si>
    <t xml:space="preserve"> 000 2022575000 0000 150</t>
  </si>
  <si>
    <t xml:space="preserve"> 000 2022575005 0000 150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</si>
  <si>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</si>
  <si>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</si>
  <si>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</si>
  <si>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000 2023002400 0000 150</t>
  </si>
  <si>
    <t xml:space="preserve"> 000 2023002405 0000 150</t>
  </si>
  <si>
    <t xml:space="preserve"> 000 2023002900 0000 150</t>
  </si>
  <si>
    <t xml:space="preserve"> 000 2023002905 0000 150</t>
  </si>
  <si>
    <t xml:space="preserve"> 000 2023530300 0000 150</t>
  </si>
  <si>
    <t xml:space="preserve"> 000 2023530305 0000 150</t>
  </si>
  <si>
    <t xml:space="preserve"> 000 2023690000 0000 150</t>
  </si>
  <si>
    <t xml:space="preserve"> 000 2023690005 0000 150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</si>
  <si>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</si>
  <si>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</si>
  <si>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</si>
  <si>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000 2024517900 0000 150</t>
  </si>
  <si>
    <t xml:space="preserve"> 000 2024517905 0000 150</t>
  </si>
  <si>
    <t xml:space="preserve"> 000 2024999900 0000 150</t>
  </si>
  <si>
    <t xml:space="preserve"> 000 2024999905 0000 150</t>
  </si>
  <si>
    <t xml:space="preserve"> 000 2070000000 0000 000</t>
  </si>
  <si>
    <t xml:space="preserve"> 000 2070500005 0000 150</t>
  </si>
  <si>
    <t xml:space="preserve"> 000 2070503005 0000 150</t>
  </si>
  <si>
    <t xml:space="preserve"> 000 2180000000 0000 000</t>
  </si>
  <si>
    <t xml:space="preserve"> 000 2180000000 0000 150</t>
  </si>
  <si>
    <t xml:space="preserve"> 000 2180000005 0000 150</t>
  </si>
  <si>
    <t xml:space="preserve"> 000 2180500005 0000 150</t>
  </si>
  <si>
    <t xml:space="preserve"> 000 2180501005 0000 150</t>
  </si>
  <si>
    <t xml:space="preserve"> 000 2186001005 0000 150</t>
  </si>
  <si>
    <t xml:space="preserve"> 000 2190000000 0000 000</t>
  </si>
  <si>
    <t xml:space="preserve"> 000 2190000005 0000 150</t>
  </si>
  <si>
    <t xml:space="preserve"> 000 2196001005 0000 150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</si>
  <si>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</si>
  <si>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</si>
  <si>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</si>
  <si>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</si>
  <si>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</si>
  <si>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</si>
  <si>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</si>
  <si>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</si>
  <si>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</si>
  <si>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</si>
  <si>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</si>
  <si>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</si>
  <si>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</si>
  <si>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</si>
  <si>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</si>
  <si>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</si>
  <si>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</si>
  <si>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</si>
  <si>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</si>
  <si>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</si>
  <si>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</si>
  <si>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</si>
  <si>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</si>
  <si>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</si>
  <si>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</si>
  <si>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</si>
  <si>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</si>
  <si>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</si>
  <si>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 Единый налог на вмененный доход для отдельных видов деятельности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</si>
  <si>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</si>
  <si>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</si>
  <si>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</si>
  <si>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</si>
  <si>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</si>
  <si>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</si>
  <si>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</si>
  <si>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</si>
  <si>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</si>
  <si>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</si>
  <si>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</si>
  <si>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межселенных территорий</t>
  </si>
  <si>
    <t xml:space="preserve">  НАЛОГИ, СБОРЫ И РЕГУЛЯРНЫЕ ПЛАТЕЖИ ЗА ПОЛЬЗОВАНИЕ ПРИРОДНЫМИ РЕСУРСАМИ</t>
  </si>
  <si>
    <t xml:space="preserve">  Налог на добычу полезных ископаемых</t>
  </si>
  <si>
    <t xml:space="preserve">  Налог на добычу общераспространенных полезных ископаемых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</si>
  <si>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</si>
  <si>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</si>
  <si>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</si>
  <si>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</si>
  <si>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 Государственная пошлина за выдачу разрешения на установку рекламной конструкции</t>
  </si>
  <si>
    <t xml:space="preserve">  ЗАДОЛЖЕННОСТЬ И ПЕРЕРАСЧЕТЫ ПО ОТМЕНЕННЫМ НАЛОГАМ, СБОРАМ И ИНЫМ ОБЯЗАТЕЛЬНЫМ ПЛАТЕЖАМ</t>
  </si>
  <si>
    <t xml:space="preserve">  Налог на прибыль организаций, зачислявшийся до 1 января 2005 года в местные бюджеты</t>
  </si>
  <si>
    <t xml:space="preserve">  Налог на прибыль организаций, зачислявшийся до 1 января 2005 года в местные бюджеты, мобилизуемый на территориях муниципальных районов</t>
  </si>
  <si>
    <t xml:space="preserve">  Налог, взимаемый в виде стоимости патента в связи с применением упрощенной системы налогообложения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</si>
  <si>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</si>
  <si>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</si>
  <si>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</si>
  <si>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 Проценты, полученные от предоставления бюджетных кредитов внутри страны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</si>
  <si>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</si>
  <si>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</si>
  <si>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</si>
  <si>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</si>
  <si>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</si>
  <si>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</si>
  <si>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</si>
  <si>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</si>
  <si>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</si>
  <si>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</si>
  <si>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</si>
  <si>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 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</si>
  <si>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  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</si>
  <si>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 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</si>
  <si>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</si>
  <si>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</si>
  <si>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</si>
  <si>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</si>
  <si>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</si>
  <si>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Плата за выбросы загрязняющих веществ в атмосферный воздух стационарными объектами</t>
  </si>
  <si>
    <t xml:space="preserve">  Плата за сбросы загрязняющих веществ в водные объекты</t>
  </si>
  <si>
    <t xml:space="preserve">  Плата за размещение отходов производства и потребления</t>
  </si>
  <si>
    <t xml:space="preserve">  Плата за размещение отходов производства</t>
  </si>
  <si>
    <t xml:space="preserve">  Плата за размещение твердых коммунальных отходов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</si>
  <si>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</si>
  <si>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 ДОХОДЫ ОТ ОКАЗАНИЯ ПЛАТНЫХ УСЛУГ И КОМПЕНСАЦИИ ЗАТРАТ ГОСУДАРСТВА</t>
  </si>
  <si>
    <t xml:space="preserve">  Доходы от оказания платных услуг (работ)</t>
  </si>
  <si>
    <t xml:space="preserve">  Прочие доходы от оказания платных услуг (работ)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</si>
  <si>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</si>
  <si>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 Доходы от компенсации затрат государства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</si>
  <si>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</si>
  <si>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</si>
  <si>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 Прочие доходы от компенсации затрат государства</t>
  </si>
  <si>
    <t xml:space="preserve">  Прочие доходы от компенсации затрат бюджетов муниципальных районов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</si>
  <si>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</si>
  <si>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</si>
  <si>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</si>
  <si>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</si>
  <si>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</si>
  <si>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</si>
  <si>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</si>
  <si>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</si>
  <si>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</si>
  <si>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</si>
  <si>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ШТРАФЫ, САНКЦИИ, ВОЗМЕЩЕНИЕ УЩЕРБА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</si>
  <si>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</si>
  <si>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</si>
  <si>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</si>
  <si>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</si>
  <si>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</si>
  <si>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</si>
  <si>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</si>
  <si>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</si>
  <si>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</si>
  <si>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</si>
  <si>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</si>
  <si>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</si>
  <si>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</si>
  <si>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</si>
  <si>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</si>
  <si>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</si>
  <si>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</si>
  <si>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</si>
  <si>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 xml:space="preserve">  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</si>
  <si>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 xml:space="preserve">  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</si>
  <si>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</si>
  <si>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</si>
  <si>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</si>
  <si>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</si>
  <si>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</si>
  <si>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</si>
  <si>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</si>
  <si>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</si>
  <si>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</si>
  <si>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</si>
  <si>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</si>
  <si>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</si>
  <si>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</si>
  <si>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 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</si>
  <si>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 xml:space="preserve">  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</si>
  <si>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 xml:space="preserve">  Платежи в целях возмещения причиненного ущерба (убытков)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</si>
  <si>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</si>
  <si>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</si>
  <si>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</si>
  <si>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</si>
  <si>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</si>
  <si>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</si>
  <si>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Платежи, уплачиваемые в целях возмещения вреда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</si>
  <si>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</si>
  <si>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 Платежи, уплачиваемые в целях возмещения вреда, причиняемого автомобильным дорогам</t>
  </si>
  <si>
    <t xml:space="preserve">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</si>
  <si>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 ПРОЧИЕ НЕНАЛОГОВЫЕ ДОХОДЫ</t>
  </si>
  <si>
    <t xml:space="preserve">  Прочие неналоговые доходы</t>
  </si>
  <si>
    <t xml:space="preserve">  Прочие неналоговые доходы бюджетов муниципальных районов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</si>
  <si>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</si>
  <si>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</si>
  <si>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</si>
  <si>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</si>
  <si>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</si>
  <si>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</si>
  <si>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</si>
  <si>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</si>
  <si>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Субсидии бюджетам на реализацию мероприятий по обеспечению жильем молодых семей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</si>
  <si>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</si>
  <si>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 Субсидии бюджетам на техническое оснащение региональных и муниципальных музеев</t>
  </si>
  <si>
    <t xml:space="preserve">  Субсидии бюджетам муниципальных районов на техническое оснащение региональных и муниципальных музеев</t>
  </si>
  <si>
    <t xml:space="preserve">  Субсидии бюджетам на реализацию мероприятий по модернизации школьных систем образования</t>
  </si>
  <si>
    <t xml:space="preserve">  Субсидии бюджетам муниципальных районов на реализацию мероприятий по модернизации школьных систем образования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</si>
  <si>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</si>
  <si>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</si>
  <si>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</si>
  <si>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</si>
  <si>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</si>
  <si>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</si>
  <si>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</si>
  <si>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</si>
  <si>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</si>
  <si>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Единая субвенция местным бюджетам из бюджета субъекта Российской Федерации</t>
  </si>
  <si>
    <t xml:space="preserve">  Единая субвенция бюджетам муниципальных районов из бюджета субъекта Российской Федерации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</si>
  <si>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</si>
  <si>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</si>
  <si>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</si>
  <si>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</si>
  <si>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</si>
  <si>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</si>
  <si>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муниципальных районов</t>
  </si>
  <si>
    <t xml:space="preserve">  ПРОЧИЕ БЕЗВОЗМЕЗДНЫЕ ПОСТУПЛЕНИЯ</t>
  </si>
  <si>
    <t xml:space="preserve">  Прочие безвозмездные поступления в бюджеты муниципальных районов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</si>
  <si>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</si>
  <si>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</si>
  <si>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</si>
  <si>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</si>
  <si>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бюджетными учреждениями остатков субсидий прошлых лет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</si>
  <si>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</si>
  <si>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</si>
  <si>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</si>
  <si>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</si>
  <si>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Исполнение доходов бюджета муниципального образования "Ленский район" за 2023 год по кодам классификации доходов бюджетов</t>
  </si>
  <si>
    <t>Исполнение расходов бюджета муниципального образования "Ленский район" за 2023 год по муниципальным программам</t>
  </si>
  <si>
    <t>5000000000</t>
  </si>
  <si>
    <t>Региональные проекты, входящие в национальные проекты</t>
  </si>
  <si>
    <t>5010000000</t>
  </si>
  <si>
    <t>Ведомственные проекты</t>
  </si>
  <si>
    <t>5030000000</t>
  </si>
  <si>
    <t>Комплексы процессных мероприятий</t>
  </si>
  <si>
    <t>5040000000</t>
  </si>
  <si>
    <t>Реализация молодежной политики, патриотического воспитания граждан и развитие гражданского общества  в Ленском районе</t>
  </si>
  <si>
    <t>5200000000</t>
  </si>
  <si>
    <t>5230000000</t>
  </si>
  <si>
    <t>5240000000</t>
  </si>
  <si>
    <t>5400000000</t>
  </si>
  <si>
    <t>5430000000</t>
  </si>
  <si>
    <t>5500000000</t>
  </si>
  <si>
    <t>5530000000</t>
  </si>
  <si>
    <t>5540000000</t>
  </si>
  <si>
    <t>5600000000</t>
  </si>
  <si>
    <t>5630000000</t>
  </si>
  <si>
    <t>5700000000</t>
  </si>
  <si>
    <t>5730000000</t>
  </si>
  <si>
    <t>5740000000</t>
  </si>
  <si>
    <t>5800000000</t>
  </si>
  <si>
    <t>5810000000</t>
  </si>
  <si>
    <t>Реализация иных федеральных проектов</t>
  </si>
  <si>
    <t>5820000000</t>
  </si>
  <si>
    <t>5830000000</t>
  </si>
  <si>
    <t>5840000000</t>
  </si>
  <si>
    <t>6000000000</t>
  </si>
  <si>
    <t>6030000000</t>
  </si>
  <si>
    <t>6040000000</t>
  </si>
  <si>
    <t>6100000000</t>
  </si>
  <si>
    <t>6130000000</t>
  </si>
  <si>
    <t>Капитальные вложения в объекты 
государственной (муниципальной) собственности</t>
  </si>
  <si>
    <t>6140000000</t>
  </si>
  <si>
    <t>Комплексное развитие сельских территорий</t>
  </si>
  <si>
    <t>6500000000</t>
  </si>
  <si>
    <t>6530000000</t>
  </si>
  <si>
    <t>6700000000</t>
  </si>
  <si>
    <t>6730000000</t>
  </si>
  <si>
    <t>6740000000</t>
  </si>
  <si>
    <t>6800000000</t>
  </si>
  <si>
    <t>6830000000</t>
  </si>
  <si>
    <t>7300000000</t>
  </si>
  <si>
    <t>7330000000</t>
  </si>
  <si>
    <t>7340000000</t>
  </si>
  <si>
    <t xml:space="preserve">Исполнение расходов бюджета муниципального образования "Ленский район" за 2023 год  по ведомственной структуре расходов </t>
  </si>
  <si>
    <t xml:space="preserve">  ОБЩЕГОСУДАРСТВЕННЫЕ ВОПРОСЫ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</si>
  <si>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</si>
  <si>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 Глава муниципального образования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</si>
  <si>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</si>
  <si>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Расходы на выплаты персоналу государственных (муниципальных) органов</t>
  </si>
  <si>
    <t>120</t>
  </si>
  <si>
    <t xml:space="preserve">  Фонд оплаты труда государственных (муниципальных) органов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</si>
  <si>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</si>
  <si>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</si>
  <si>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</si>
  <si>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Депутаты представительного органа муниципального образования</t>
  </si>
  <si>
    <t xml:space="preserve">  Расходы на выплаты персоналу казенных учреждений</t>
  </si>
  <si>
    <t>110</t>
  </si>
  <si>
    <t xml:space="preserve">  Фонд оплаты труда учреждений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</si>
  <si>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</si>
  <si>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Иные выплаты государственных (муниципальных) органов привлекаемым лицам</t>
  </si>
  <si>
    <t xml:space="preserve"> 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</si>
  <si>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</si>
  <si>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240</t>
  </si>
  <si>
    <t xml:space="preserve">  Закупка товаров, работ и услуг в сфере информационно-коммуникационных технологий</t>
  </si>
  <si>
    <t xml:space="preserve">  Прочая закупка товаров, работ и услуг</t>
  </si>
  <si>
    <t xml:space="preserve">  Иные бюджетные ассигнования</t>
  </si>
  <si>
    <t xml:space="preserve">  Уплата налогов, сборов и иных платежей</t>
  </si>
  <si>
    <t>850</t>
  </si>
  <si>
    <t xml:space="preserve">  Уплата иных платежей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</si>
  <si>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</si>
  <si>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Расходы на содержание органов местного самоуправления</t>
  </si>
  <si>
    <t xml:space="preserve">  Социальное обеспечение и иные выплаты населению</t>
  </si>
  <si>
    <t xml:space="preserve">  Социальные выплаты гражданам, кроме публичных нормативных социальных выплат</t>
  </si>
  <si>
    <t>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</si>
  <si>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</si>
  <si>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</si>
  <si>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Председатель контрольно-счетной палаты муниципального образования и его заместители</t>
  </si>
  <si>
    <t xml:space="preserve">  Обеспечение проведения выборов и референдумов</t>
  </si>
  <si>
    <t xml:space="preserve">  Проведение выборов и референдумов депутатов</t>
  </si>
  <si>
    <t>9930010010</t>
  </si>
  <si>
    <t xml:space="preserve">  Специальные расходы</t>
  </si>
  <si>
    <t xml:space="preserve">  Проведение выборов и референдумов глав</t>
  </si>
  <si>
    <t xml:space="preserve">  Другие общегосударственные вопросы</t>
  </si>
  <si>
    <t xml:space="preserve">  Подготовка документов территориального планирования муниципальных образований</t>
  </si>
  <si>
    <t>6130010000</t>
  </si>
  <si>
    <t xml:space="preserve">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</si>
  <si>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Разработка проектов развития общественной инфраструктуры в целях развития и освоения территорий</t>
  </si>
  <si>
    <t>6130010001</t>
  </si>
  <si>
    <t xml:space="preserve">  Формирование муниципальной собственности на объекты капитального строительства</t>
  </si>
  <si>
    <t>7330010001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</si>
  <si>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</si>
  <si>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</si>
  <si>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>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</si>
  <si>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</si>
  <si>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Учет и мониторинг муниципальной собственности</t>
  </si>
  <si>
    <t>7330010002</t>
  </si>
  <si>
    <t xml:space="preserve">  Оценка имущества для принятия управленческих решений</t>
  </si>
  <si>
    <t>7330010003</t>
  </si>
  <si>
    <t xml:space="preserve">  Страхование объектов муниципальной собственности</t>
  </si>
  <si>
    <t>7330010004</t>
  </si>
  <si>
    <t xml:space="preserve">  Снос объектов, непригодных для дальнейшей эксплуатации</t>
  </si>
  <si>
    <t>7330010005</t>
  </si>
  <si>
    <t xml:space="preserve">  Содержание муниципального жилищного фонда</t>
  </si>
  <si>
    <t>7330010006</t>
  </si>
  <si>
    <t xml:space="preserve">  Закупка энергетических ресурсов</t>
  </si>
  <si>
    <t xml:space="preserve">  Содержание, текущий и капитальный ремонт нежилых помещений</t>
  </si>
  <si>
    <t>7330010007</t>
  </si>
  <si>
    <t xml:space="preserve">  Оценка земельных участков</t>
  </si>
  <si>
    <t>7330010021</t>
  </si>
  <si>
    <t xml:space="preserve">  Организация учета использования земель</t>
  </si>
  <si>
    <t>7330010022</t>
  </si>
  <si>
    <t xml:space="preserve">  Проведение комплексных кадастровых работ на территориях населенных пунктов</t>
  </si>
  <si>
    <t>7330010024</t>
  </si>
  <si>
    <t xml:space="preserve">  Расходы на обеспечение деятельности (оказание услуг) муниципальных учреждений</t>
  </si>
  <si>
    <t>7340022001</t>
  </si>
  <si>
    <t xml:space="preserve">  Иные выплаты персоналу учреждений, за исключением фонда оплаты труда</t>
  </si>
  <si>
    <t xml:space="preserve">  Предоставление субсидий бюджетным, автономным учреждениям и иным некоммерческим организациям</t>
  </si>
  <si>
    <t xml:space="preserve">  Субсидии бюджетным учреждениям</t>
  </si>
  <si>
    <t>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</si>
  <si>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</si>
  <si>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Уплата налога на имущество организаций и земельного налога</t>
  </si>
  <si>
    <t xml:space="preserve">  Выполнение отдельных государственных полномочий по осуществлению деятельности по реализации Федеральных законов "О жилищных субсидиях гражданам, выезжающим из районов Крайнего Севера и приравненных к ним местностей" и "О жилищных субсидиях гражданам, выезжающим из закрывающихся населенных пунктов в районах Крайнего Севера и приравненных к ним местностей"</t>
  </si>
  <si>
    <t>9950069260</t>
  </si>
  <si>
    <t xml:space="preserve">  Выполнение отедльных государственных полномочий по созданию административных комиссий</t>
  </si>
  <si>
    <t>9950069300</t>
  </si>
  <si>
    <t xml:space="preserve">  Выполнение отдельных государственных полномочий по комплектованию, хранению, учету и использованию документов архивного фонда Республики Саха (Якутия)</t>
  </si>
  <si>
    <t>9950069330</t>
  </si>
  <si>
    <t xml:space="preserve">  Расходы на исполнение судебных решений о взыскании из бюджета по искам юридических и физических лиц</t>
  </si>
  <si>
    <t xml:space="preserve">  Исполнение судебных актов</t>
  </si>
  <si>
    <t>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</si>
  <si>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</si>
  <si>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Выполнение других обязательств муниципальных образований</t>
  </si>
  <si>
    <t xml:space="preserve">  Иные выплаты населению</t>
  </si>
  <si>
    <t xml:space="preserve">  Субсидии бюджетным учреждениям на иные цели</t>
  </si>
  <si>
    <t xml:space="preserve">  Единовременная выплата к знаку отличия "За заслуги перед Ленским районом"</t>
  </si>
  <si>
    <t xml:space="preserve">  Публичные нормативные выплаты гражданам несоциального характера</t>
  </si>
  <si>
    <t xml:space="preserve">  НАЦИОНАЛЬНАЯ БЕЗОПАСНОСТЬ И ПРАВООХРАНИТЕЛЬНАЯ ДЕЯТЕЛЬНОСТЬ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</si>
  <si>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</si>
  <si>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 xml:space="preserve">  Расходы по предупреждению и ликвидации последствий чрезвычайных ситуаций и стихийных бедствий природного и техногенного характера</t>
  </si>
  <si>
    <t xml:space="preserve">  Расходы по обеспечению противопожарной и антитеррористической безопасности</t>
  </si>
  <si>
    <t>9950091004</t>
  </si>
  <si>
    <t xml:space="preserve">  НАЦИОНАЛЬНАЯ ЭКОНОМИКА</t>
  </si>
  <si>
    <t xml:space="preserve">  Общеэкономические вопросы</t>
  </si>
  <si>
    <t xml:space="preserve">  Выполнение отдельных государственных полномочий по государственному регулированию цен (тарифов)</t>
  </si>
  <si>
    <t>9950069320</t>
  </si>
  <si>
    <t xml:space="preserve">  Сельское хозяйство и рыболовство</t>
  </si>
  <si>
    <t xml:space="preserve">  Развитие растиеневодства</t>
  </si>
  <si>
    <t>6730010010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</si>
  <si>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</si>
  <si>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</si>
  <si>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</si>
  <si>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</si>
  <si>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 Поддержка табунного коневодства</t>
  </si>
  <si>
    <t>6730010020</t>
  </si>
  <si>
    <t xml:space="preserve">  Поддержка скотоводства</t>
  </si>
  <si>
    <t>6730010053</t>
  </si>
  <si>
    <t xml:space="preserve">  Развитие скороспелых отраслей животноводства и пчеловодства</t>
  </si>
  <si>
    <t>6730010140</t>
  </si>
  <si>
    <t xml:space="preserve">  Софинансирование реализации мероприятий муниципальных программ (подпрограмм) развития кормопроизводства</t>
  </si>
  <si>
    <t>6730062690</t>
  </si>
  <si>
    <t xml:space="preserve">  Выполнение ОМСУ МР и ГО отдельных государственных полномочий по поддержке скотоводства в личных подсобных хозяйствах граждан</t>
  </si>
  <si>
    <t>6730063450</t>
  </si>
  <si>
    <t xml:space="preserve">  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базовых свиноводческих хозяйств)</t>
  </si>
  <si>
    <t>6730063462</t>
  </si>
  <si>
    <t xml:space="preserve">  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табунного коневодства)</t>
  </si>
  <si>
    <t>6730063463</t>
  </si>
  <si>
    <t xml:space="preserve">  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картофелеводства)</t>
  </si>
  <si>
    <t>6730063464</t>
  </si>
  <si>
    <t xml:space="preserve">  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овощеводства)</t>
  </si>
  <si>
    <t>6730063465</t>
  </si>
  <si>
    <t xml:space="preserve">  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зерноводства)</t>
  </si>
  <si>
    <t>6730063466</t>
  </si>
  <si>
    <t xml:space="preserve"> 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обеспечения производства и переработки сырого молока)</t>
  </si>
  <si>
    <t>6730063471</t>
  </si>
  <si>
    <t xml:space="preserve"> 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картофеля)</t>
  </si>
  <si>
    <t>6730063474</t>
  </si>
  <si>
    <t xml:space="preserve"> 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овощей открытого грунта)</t>
  </si>
  <si>
    <t>6730063475</t>
  </si>
  <si>
    <t xml:space="preserve">  Создание условий для устойчивой зимовки скота и лошадей</t>
  </si>
  <si>
    <t>6730065840</t>
  </si>
  <si>
    <t>67300S2690</t>
  </si>
  <si>
    <t xml:space="preserve">  Руководство и управление в сфере установленных функций</t>
  </si>
  <si>
    <t>6740011600</t>
  </si>
  <si>
    <t xml:space="preserve">  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</si>
  <si>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6740063250</t>
  </si>
  <si>
    <t xml:space="preserve"> 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</si>
  <si>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9960069360</t>
  </si>
  <si>
    <t xml:space="preserve">  Межбюджетные трансферты</t>
  </si>
  <si>
    <t xml:space="preserve">  Субвенции</t>
  </si>
  <si>
    <t xml:space="preserve">  Транспорт</t>
  </si>
  <si>
    <t xml:space="preserve">  Организация пассажирских перевозок внутри муниципального образования водным транспортом</t>
  </si>
  <si>
    <t>6030010060</t>
  </si>
  <si>
    <t xml:space="preserve">  Создание условий для организации пассажирских перевозок внутри муниципального образования водным транспортом</t>
  </si>
  <si>
    <t>6030010061</t>
  </si>
  <si>
    <t xml:space="preserve">  Уплата прочих налогов, сборов</t>
  </si>
  <si>
    <t xml:space="preserve">  Дорожное хозяйство (дорожные фонды)</t>
  </si>
  <si>
    <t xml:space="preserve">  Содержание, текущий и капитальный ремонт автомобильных дорог общего пользования местного значения</t>
  </si>
  <si>
    <t>6030010030</t>
  </si>
  <si>
    <t xml:space="preserve">  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ГБ)</t>
  </si>
  <si>
    <t>6040062120</t>
  </si>
  <si>
    <t xml:space="preserve">  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МБ)</t>
  </si>
  <si>
    <t>60400S2120</t>
  </si>
  <si>
    <t xml:space="preserve">  Другие вопросы в области национальной экономики</t>
  </si>
  <si>
    <t xml:space="preserve">  Предоставление грантов начинающим субъектам малого предпринимательства</t>
  </si>
  <si>
    <t>683001000Г</t>
  </si>
  <si>
    <t xml:space="preserve">  Субсидирование части расходов субъектов малого и среднего предпринимательства, занятых производством местной продукции</t>
  </si>
  <si>
    <t>6830010020</t>
  </si>
  <si>
    <t xml:space="preserve">  Мероприятия, направленные на развитие малого и среднего предпринимательства (конференции, семинары, круглые столы, совещания и др.)</t>
  </si>
  <si>
    <t>6830010040</t>
  </si>
  <si>
    <t xml:space="preserve">  ЖИЛИЩНО-КОММУНАЛЬНОЕ ХОЗЯЙСТВО</t>
  </si>
  <si>
    <t xml:space="preserve">  Благоустройство</t>
  </si>
  <si>
    <t xml:space="preserve">  Расходы по благоустройству</t>
  </si>
  <si>
    <t>9950091011</t>
  </si>
  <si>
    <t xml:space="preserve">  ОХРАНА ОКРУЖАЮЩЕЙ СРЕДЫ</t>
  </si>
  <si>
    <t xml:space="preserve">  Охрана объектов растительного и животного мира и среды их обитания</t>
  </si>
  <si>
    <t xml:space="preserve">  Организация мероприятий по охране окружающей среды</t>
  </si>
  <si>
    <t>7130010010</t>
  </si>
  <si>
    <t xml:space="preserve">  Изготовление и выпуск рекламно-информационных материалов: буклеты, плакаты, баннеры</t>
  </si>
  <si>
    <t>7130010070</t>
  </si>
  <si>
    <t xml:space="preserve">  Организация и проведение акций и конкурсов</t>
  </si>
  <si>
    <t>7130010080</t>
  </si>
  <si>
    <t xml:space="preserve">  ОБРАЗОВАНИЕ</t>
  </si>
  <si>
    <t xml:space="preserve">  Дошкольное образование</t>
  </si>
  <si>
    <t xml:space="preserve">  Расходы на обеспечение деятельности (оказание услуг) муниципальных дошкольных учреждений</t>
  </si>
  <si>
    <t>5840022001</t>
  </si>
  <si>
    <t xml:space="preserve">  Предоставление мер социальной поддержки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(за счет средств ГБ)</t>
  </si>
  <si>
    <t>5840069380</t>
  </si>
  <si>
    <t xml:space="preserve"> 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</si>
  <si>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5840463350</t>
  </si>
  <si>
    <t xml:space="preserve">  Закупка товаров, работ и услуг в целях капитального ремонта государственного (муниципального) имущества</t>
  </si>
  <si>
    <t xml:space="preserve">  Общее образование</t>
  </si>
  <si>
    <t xml:space="preserve">  Обеспечение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</si>
  <si>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581EВ51790</t>
  </si>
  <si>
    <t xml:space="preserve">  Реализация мероприятий по модернизации школьных систем образования</t>
  </si>
  <si>
    <t>58201L7500</t>
  </si>
  <si>
    <t xml:space="preserve">  Расходы на обеспечение деятельности (оказание услуг) муниципальных общеобразовательных учреждений</t>
  </si>
  <si>
    <t>5840022002</t>
  </si>
  <si>
    <t xml:space="preserve">  Обеспечение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</si>
  <si>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58403L3040</t>
  </si>
  <si>
    <t xml:space="preserve">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</si>
  <si>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5840453030</t>
  </si>
  <si>
    <t xml:space="preserve">  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</si>
  <si>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5840463020</t>
  </si>
  <si>
    <t xml:space="preserve">  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</si>
  <si>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5840463030</t>
  </si>
  <si>
    <t>5840463480</t>
  </si>
  <si>
    <t xml:space="preserve">  Дополнительное образование детей</t>
  </si>
  <si>
    <t xml:space="preserve">  Расходы на обеспечение деятельности (оказание услуг) муниципальных учреждений (образовательные учреждения в сфере культуры и искусства)</t>
  </si>
  <si>
    <t>5040022004</t>
  </si>
  <si>
    <t>5040069380</t>
  </si>
  <si>
    <t xml:space="preserve">  Расходы на обеспечение деятельности (оказание услуг) муниципальных учреждений дополнительного образования</t>
  </si>
  <si>
    <t>5840022003</t>
  </si>
  <si>
    <t xml:space="preserve">  Расходы в области культурно-досуговой деятельности</t>
  </si>
  <si>
    <t>9950091013</t>
  </si>
  <si>
    <t xml:space="preserve">  Молодежная политика</t>
  </si>
  <si>
    <t xml:space="preserve">  Организация мероприятий в области молодежной политики</t>
  </si>
  <si>
    <t>5230010001</t>
  </si>
  <si>
    <t xml:space="preserve">  Премии и гранты</t>
  </si>
  <si>
    <t xml:space="preserve">  Мероприятия патриотической направленности</t>
  </si>
  <si>
    <t>5230010003</t>
  </si>
  <si>
    <t xml:space="preserve">  Формирование здорового образа жизни</t>
  </si>
  <si>
    <t>5230010030</t>
  </si>
  <si>
    <t xml:space="preserve">  Создание телевизионных и радиовещательных передач, рубрик в средствах массовой информации и печатной, кино- и видеопродукции по направлениям  молодежной политики</t>
  </si>
  <si>
    <t>5230010050</t>
  </si>
  <si>
    <t xml:space="preserve">  Организация профориентационной работы среди молодежи и дальнейшее трудоустройство</t>
  </si>
  <si>
    <t>5230010060</t>
  </si>
  <si>
    <t xml:space="preserve">  Поддержка проектов молодых талантов</t>
  </si>
  <si>
    <t>5230010070</t>
  </si>
  <si>
    <t xml:space="preserve">  Иные выплаты учреждений привлекаемым лицам</t>
  </si>
  <si>
    <t xml:space="preserve">  Реализации социально-психологических мероприятий по предупреждению асоциальных явлений в молодежной среде</t>
  </si>
  <si>
    <t>5230010080</t>
  </si>
  <si>
    <t xml:space="preserve">  Субсидия из государственного бюджета Республики Саха (Якутия) местным бюджетам на реализацию мероприятий в области государственной молодежной политики и патриотического воспитания граждан «Молодежь Якутии» (за счет средств ГБ)</t>
  </si>
  <si>
    <t>5230062180</t>
  </si>
  <si>
    <t xml:space="preserve">  Субсидия из государственного бюджета Республики Саха (Якутия) местным бюджетам на реализацию мероприятий в области государственной молодежной политики и патриотического воспитания граждан «Молодежь Якутии» (за счет средств МБ)</t>
  </si>
  <si>
    <t>52300S2180</t>
  </si>
  <si>
    <t>5240011600</t>
  </si>
  <si>
    <t xml:space="preserve">  Другие вопросы в области образования</t>
  </si>
  <si>
    <t xml:space="preserve">  Развитие системы поддержки талантливых детей</t>
  </si>
  <si>
    <t>5830010012</t>
  </si>
  <si>
    <t xml:space="preserve">  Организация и обеспечение отдыха детей и их оздоровления  - Детская оздоровительная база "Алмаз"</t>
  </si>
  <si>
    <t>5830010042</t>
  </si>
  <si>
    <t xml:space="preserve">  Поощрение лучших педагогических работников</t>
  </si>
  <si>
    <t>5830010130</t>
  </si>
  <si>
    <t>5840011600</t>
  </si>
  <si>
    <t xml:space="preserve">  Расходы на обеспечение деятельности (оказание услуг) муниципальных управлений образования</t>
  </si>
  <si>
    <t>5840022000</t>
  </si>
  <si>
    <t xml:space="preserve">  Софинансирование расходных обязательств на организацию отдыха детей в каникулярное время (за счет средств МБ)</t>
  </si>
  <si>
    <t>58400S2010</t>
  </si>
  <si>
    <t xml:space="preserve">  Организация отдыха детей в каникулярное время (за счет средств ГБ)</t>
  </si>
  <si>
    <t>5840662010</t>
  </si>
  <si>
    <t xml:space="preserve">  КУЛЬТУРА, КИНЕМАТОГРАФИЯ</t>
  </si>
  <si>
    <t xml:space="preserve">  Культура</t>
  </si>
  <si>
    <t xml:space="preserve">  Техническое оснащение муниципальных музеев</t>
  </si>
  <si>
    <t>501A155900</t>
  </si>
  <si>
    <t xml:space="preserve">  Культурно-массовые и информационно-просветительские мероприятия</t>
  </si>
  <si>
    <t>5030010000</t>
  </si>
  <si>
    <t xml:space="preserve">  Развитие и гармонизация межнациональных и межконфессиональных отношений</t>
  </si>
  <si>
    <t>5030010090</t>
  </si>
  <si>
    <t xml:space="preserve">  Расходы на обеспечение деятельности (оказание услуг) муниципальных учреждений (библиотеки)</t>
  </si>
  <si>
    <t>5040022001</t>
  </si>
  <si>
    <t xml:space="preserve">  Расходы на обеспечение деятельности (оказание услуг) муниципальных учреждений (музеи)</t>
  </si>
  <si>
    <t>5040022002</t>
  </si>
  <si>
    <t xml:space="preserve">  Обеспечение комплексного развития сельских территорий (Реализация проектов комплексного развития сельских территорий (сельских агломераций))</t>
  </si>
  <si>
    <t>65300L576Е</t>
  </si>
  <si>
    <t xml:space="preserve">  Другие вопросы в области культуры, кинематографии</t>
  </si>
  <si>
    <t>5040022000</t>
  </si>
  <si>
    <t xml:space="preserve">  ЗДРАВООХРАНЕНИЕ</t>
  </si>
  <si>
    <t xml:space="preserve">  Другие вопросы в области здравоохранения</t>
  </si>
  <si>
    <t xml:space="preserve">  Создание условий для оказания медицинской помощи населению на территории муниципального образования</t>
  </si>
  <si>
    <t>5630010020</t>
  </si>
  <si>
    <t xml:space="preserve">  СОЦИАЛЬНАЯ ПОЛИТИКА</t>
  </si>
  <si>
    <t xml:space="preserve">  Пенсионное обеспечение</t>
  </si>
  <si>
    <t xml:space="preserve">  Иные социальные выплаты отдельным категориям граждан по муниципальным правовым актам муниципальных образований</t>
  </si>
  <si>
    <t>5540071020</t>
  </si>
  <si>
    <t xml:space="preserve">  Пенсии за выслугу лет лицам, замещавшим муниципальные должности и должности муниципальной службы муниципального образования "Ленский район"</t>
  </si>
  <si>
    <t xml:space="preserve">  Публичные нормативные социальные выплаты гражданам</t>
  </si>
  <si>
    <t>310</t>
  </si>
  <si>
    <t xml:space="preserve">  Иные пенсии, социальные доплаты к пенсиям</t>
  </si>
  <si>
    <t xml:space="preserve">  Социальное обеспечение населения</t>
  </si>
  <si>
    <t xml:space="preserve">  Организация мероприятий в области развития гражданского общества</t>
  </si>
  <si>
    <t>5230010004</t>
  </si>
  <si>
    <t xml:space="preserve">  Субсидии из местного бюджета на поддержку социально ориентированным некоммерческим организациям</t>
  </si>
  <si>
    <t>5230010100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</si>
  <si>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</si>
  <si>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</si>
  <si>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Субсидии (гранты в форме субсидий), не подлежащие казначейскому сопровождению</t>
  </si>
  <si>
    <t>633</t>
  </si>
  <si>
    <t xml:space="preserve">  Обеспечение жильем работников муниципальной бюджетной сферы</t>
  </si>
  <si>
    <t>6130010011</t>
  </si>
  <si>
    <t xml:space="preserve">  Субсидии гражданам на приобретение жилья</t>
  </si>
  <si>
    <t xml:space="preserve">  Софинансирование подключения к газовым сетям низкого давления индивидуальных жилых домов работников муниципальной бюджетной сферы и иных бюджетных учреждений</t>
  </si>
  <si>
    <t>6130010051</t>
  </si>
  <si>
    <t xml:space="preserve">  Приобретение товаров, работ и услуг в пользу граждан в целях их социального обеспечения</t>
  </si>
  <si>
    <t xml:space="preserve">  Предоставление социальных выплат работникам бюджетной сферы на повышение качества жилищно-бытовых услуг</t>
  </si>
  <si>
    <t>6140010030</t>
  </si>
  <si>
    <t xml:space="preserve">  Расходы в области социального обеспечения населения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</si>
  <si>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</si>
  <si>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Охрана семьи и детства</t>
  </si>
  <si>
    <t xml:space="preserve">  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</t>
  </si>
  <si>
    <t>5230010020</t>
  </si>
  <si>
    <t xml:space="preserve">  Организация жизнеустройства детей сирот, детей, оставшихся без попечения родителей, недееспособных граждан</t>
  </si>
  <si>
    <t>5530010030</t>
  </si>
  <si>
    <t xml:space="preserve">  Выплата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</si>
  <si>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5840463050</t>
  </si>
  <si>
    <t xml:space="preserve">  Реализация мероприятий по обеспечению жильем молодых семей</t>
  </si>
  <si>
    <t>61300L4970</t>
  </si>
  <si>
    <t xml:space="preserve">  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</si>
  <si>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Выполнение отдельных государственных полномочий по предоставлению ежемесячной компенсационной выплаты на содержание детей-сирот и детей, оставшихся без попечения родителей и находящихся под опекой (попечительством) и в приемных семьях, ежемесячного денежного вознаграждения приемному родителю, патронатному воспитателю по договору о передаче ребенка на воспитание в приемную, патронатную семью.</t>
  </si>
  <si>
    <t>9950069401</t>
  </si>
  <si>
    <t xml:space="preserve">  Пособия, компенсации, меры социальной поддержки по публичным нормативным обязательствам</t>
  </si>
  <si>
    <t xml:space="preserve">  Выполнение отдельных государственных полномочий по предоставлению единовременной дополнительной выплаты на каждого ребенка, принятого в семью опекуна (попечителя), в приемную семью</t>
  </si>
  <si>
    <t>9950069404</t>
  </si>
  <si>
    <t xml:space="preserve">  Выполнение отдельных государственных полномочий на предоставление детям-сиротам и детям, оставшимся без попечения родителей, воспитывающимся в государственных учреждениях Республики Саха (Якутия), опекунских и приемных семьях, лицам из числа детей-сирот и детей, оставшихся без попечения родителей, путевок в организации отдыха детей и их оздоровления, в санаторно-курортные организации (при наличии медицинских показаний) с оплатой проезда к месту лечения (отдыха) и обратно в порядке, установленном Правительством Республики Саха (Якутия)</t>
  </si>
  <si>
    <t>9950069406</t>
  </si>
  <si>
    <t xml:space="preserve">  Другие вопросы в области социальной политики</t>
  </si>
  <si>
    <t xml:space="preserve">  Организация и проведение профилактических мероприятий</t>
  </si>
  <si>
    <t>5430010001</t>
  </si>
  <si>
    <t xml:space="preserve">  Информационное обеспечение профилактических мероприятий</t>
  </si>
  <si>
    <t>5430010002</t>
  </si>
  <si>
    <t xml:space="preserve">  Организация профилактических мероприятий по пропаганде безопасности дорожного движения</t>
  </si>
  <si>
    <t>5430010020</t>
  </si>
  <si>
    <t xml:space="preserve">  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</t>
  </si>
  <si>
    <t>5530010070</t>
  </si>
  <si>
    <t xml:space="preserve">  Выполнение отдельных государственных полномочий по опеке и попечительству в отношении лиц, признанных судом недееспособным или ограниченно дееспособными</t>
  </si>
  <si>
    <t>9950069010</t>
  </si>
  <si>
    <t xml:space="preserve">  Выполнение отдельных государственных полномочий по опеке и попечительству в отношении несовершеннолетних</t>
  </si>
  <si>
    <t>9950069110</t>
  </si>
  <si>
    <t xml:space="preserve">  Выполнение отдельных государственных полномочий в области охраны труда</t>
  </si>
  <si>
    <t>9950069290</t>
  </si>
  <si>
    <t xml:space="preserve">  Выполнение отдельных государственных полномочий по исполнению функций комиссий по делам несовершеннолетних и защите их прав</t>
  </si>
  <si>
    <t>9950069310</t>
  </si>
  <si>
    <t xml:space="preserve">  Ежемесячное денежное вознаграждение Почетным гражданам Ленского района</t>
  </si>
  <si>
    <t xml:space="preserve">  ФИЗИЧЕСКАЯ КУЛЬТУРА И СПОРТ</t>
  </si>
  <si>
    <t xml:space="preserve">  Физическая культура</t>
  </si>
  <si>
    <t xml:space="preserve">  Организация и проведение физкультурно-оздоровительных и спортивно-массовых мероприятий</t>
  </si>
  <si>
    <t>5730010000</t>
  </si>
  <si>
    <t xml:space="preserve">  Подготовка и участие в республиканских, российских и международных соревнованиях</t>
  </si>
  <si>
    <t>5730010073</t>
  </si>
  <si>
    <t xml:space="preserve">  Развитие адаптивной физической культуры спорта</t>
  </si>
  <si>
    <t>5730010080</t>
  </si>
  <si>
    <t>5740022001</t>
  </si>
  <si>
    <t xml:space="preserve">  Расходы в области спорта и физической культуры</t>
  </si>
  <si>
    <t xml:space="preserve">  Массовый спорт</t>
  </si>
  <si>
    <t xml:space="preserve">  Спорт высших достижений</t>
  </si>
  <si>
    <t xml:space="preserve">  МЕЖБЮДЖЕТНЫЕ ТРАНСФЕРТЫ ОБЩЕГО ХАРАКТЕРА БЮДЖЕТАМ БЮДЖЕТНОЙ СИСТЕМЫ РОССИЙСКОЙ ФЕДЕРАЦИИ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</si>
  <si>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</si>
  <si>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 Предоставление дотации на выравнивание бюджетной обеспеченности муниципальных образований (за счет средств ГБ)</t>
  </si>
  <si>
    <t xml:space="preserve">  Дотации</t>
  </si>
  <si>
    <t>510</t>
  </si>
  <si>
    <t xml:space="preserve">  Дотации на выравнивание бюджетной обеспеченности</t>
  </si>
  <si>
    <t xml:space="preserve">  Иные дотации</t>
  </si>
  <si>
    <t xml:space="preserve">  Предоставление дотации на поддержку мер по обеспечению сбалансированности местных бюджетов (за счет средств ГБ)</t>
  </si>
  <si>
    <t xml:space="preserve">  Прочие межбюджетные трансферты общего характера</t>
  </si>
  <si>
    <t xml:space="preserve">  Субсидии, передаваемые в государственный бюджет (отрицательный трансферт)</t>
  </si>
  <si>
    <t xml:space="preserve">  Субсидии</t>
  </si>
  <si>
    <t>520</t>
  </si>
  <si>
    <t xml:space="preserve">  Консолидированные субсидии</t>
  </si>
  <si>
    <t xml:space="preserve">  Иные межбюджетные трансферты за счет местного бюджета</t>
  </si>
  <si>
    <t>Исполнение расходов бюджета муниципального образования "Ленский район" за 2023 год по разделам и подразделам классификации расходов</t>
  </si>
  <si>
    <t>Исполнение бюджета муниципального образования "Ленский район" за 2023 год по кодам классификации источников финансирования дефицита бюджета</t>
  </si>
  <si>
    <t>Источники финансирования дефицита бюджетов - всего</t>
  </si>
  <si>
    <t xml:space="preserve"> 00001060000000000000</t>
  </si>
  <si>
    <t xml:space="preserve"> 00001060500000000000</t>
  </si>
  <si>
    <t xml:space="preserve"> 00001060500000000500</t>
  </si>
  <si>
    <t xml:space="preserve"> 00001060501000000500</t>
  </si>
  <si>
    <t xml:space="preserve"> 00001060501050000540</t>
  </si>
  <si>
    <t xml:space="preserve">  Иные источники внутреннего финансирования дефицитов бюджетов</t>
  </si>
  <si>
    <t xml:space="preserve">  Бюджетные кредиты, предоставленные внутри страны в валюте Российской Федерации</t>
  </si>
  <si>
    <t xml:space="preserve">  Предоставление бюджетных кредитов внутри страны в валюте Российской Федерации</t>
  </si>
  <si>
    <t xml:space="preserve">  Предоставление бюджетных кредитов юридическим лицам в валюте Российской Федерации</t>
  </si>
  <si>
    <t xml:space="preserve">  Предоставление бюджетных кредитов юридическим лицам из бюджетов муниципальных районов в валюте Российской Федерации</t>
  </si>
  <si>
    <t>Источники внутреннего финансирования</t>
  </si>
  <si>
    <t>И. о. начальника  ФИНУ __________________В. А. Габышев</t>
  </si>
  <si>
    <t>№ 3-9</t>
  </si>
  <si>
    <t>от 15 мая 2024 г.</t>
  </si>
  <si>
    <t>от 15  мая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</si>
</sst>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family val="2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9"/>
      <name val="Arial Cyr"/>
    </font>
    <font>
      <sz val="6"/>
      <name val="Arial Cyr"/>
    </font>
    <font>
      <sz val="8"/>
      <name val="Arial CYR"/>
    </font>
    <font>
      <sz val="11"/>
      <name val="Arial Cyr"/>
    </font>
    <font>
      <b/>
      <sz val="11"/>
      <name val="Arial Cyr"/>
    </font>
    <font>
      <sz val="7"/>
      <name val="Arial Cyr"/>
    </font>
    <font>
      <sz val="16"/>
      <name val="Arial Cyr"/>
    </font>
    <font>
      <b/>
      <sz val="14"/>
      <name val="Arial Cyr"/>
    </font>
    <font>
      <sz val="12"/>
      <name val="Arial Cyr"/>
    </font>
    <font>
      <sz val="14"/>
      <name val="Arial Cyr"/>
    </font>
    <font>
      <b/>
      <sz val="10"/>
      <name val="Arial Cyr"/>
    </font>
    <font>
      <b/>
      <i/>
      <sz val="10"/>
      <name val="Arial Cyr"/>
    </font>
    <font>
      <b/>
      <sz val="8"/>
      <name val="Arial Cyr"/>
    </font>
    <font>
      <sz val="9"/>
      <name val="Arial"/>
      <family val="2"/>
      <charset val="204"/>
    </font>
    <font>
      <b/>
      <sz val="12"/>
      <name val="Arial Cy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4" fillId="0" borderId="0"/>
    <xf numFmtId="49" fontId="5" fillId="0" borderId="3">
      <alignment horizontal="center" vertical="top" shrinkToFit="1"/>
    </xf>
    <xf numFmtId="0" fontId="1" fillId="0" borderId="0"/>
    <xf numFmtId="0" fontId="7" fillId="0" borderId="0"/>
    <xf numFmtId="0" fontId="8" fillId="0" borderId="0"/>
    <xf numFmtId="0" fontId="9" fillId="0" borderId="0">
      <alignment horizontal="center" wrapText="1"/>
    </xf>
    <xf numFmtId="0" fontId="9" fillId="0" borderId="0">
      <alignment horizontal="left" wrapText="1"/>
    </xf>
    <xf numFmtId="0" fontId="9" fillId="0" borderId="6">
      <alignment horizontal="left" wrapText="1"/>
    </xf>
    <xf numFmtId="0" fontId="10" fillId="0" borderId="0"/>
    <xf numFmtId="0" fontId="11" fillId="0" borderId="0"/>
    <xf numFmtId="0" fontId="12" fillId="0" borderId="0"/>
    <xf numFmtId="0" fontId="10" fillId="0" borderId="7"/>
    <xf numFmtId="0" fontId="13" fillId="0" borderId="8">
      <alignment horizontal="center"/>
    </xf>
    <xf numFmtId="0" fontId="9" fillId="0" borderId="9">
      <alignment horizontal="left" wrapText="1"/>
    </xf>
    <xf numFmtId="0" fontId="13" fillId="0" borderId="0">
      <alignment horizontal="left"/>
    </xf>
    <xf numFmtId="0" fontId="14" fillId="0" borderId="0">
      <alignment horizontal="center" vertical="top"/>
    </xf>
    <xf numFmtId="49" fontId="15" fillId="0" borderId="10">
      <alignment horizontal="right"/>
    </xf>
    <xf numFmtId="49" fontId="11" fillId="0" borderId="11">
      <alignment horizontal="center"/>
    </xf>
    <xf numFmtId="0" fontId="14" fillId="0" borderId="12">
      <alignment horizontal="center" vertical="top"/>
    </xf>
    <xf numFmtId="49" fontId="11" fillId="0" borderId="0"/>
    <xf numFmtId="49" fontId="13" fillId="0" borderId="0">
      <alignment horizontal="right"/>
    </xf>
    <xf numFmtId="0" fontId="13" fillId="0" borderId="0"/>
    <xf numFmtId="0" fontId="13" fillId="0" borderId="0">
      <alignment horizontal="center"/>
    </xf>
    <xf numFmtId="0" fontId="13" fillId="0" borderId="10">
      <alignment horizontal="right"/>
    </xf>
    <xf numFmtId="164" fontId="13" fillId="0" borderId="13">
      <alignment horizontal="center"/>
    </xf>
    <xf numFmtId="0" fontId="13" fillId="0" borderId="12">
      <alignment horizontal="left"/>
    </xf>
    <xf numFmtId="49" fontId="13" fillId="0" borderId="0"/>
    <xf numFmtId="0" fontId="13" fillId="0" borderId="0">
      <alignment horizontal="right"/>
    </xf>
    <xf numFmtId="0" fontId="13" fillId="0" borderId="14">
      <alignment horizontal="center"/>
    </xf>
    <xf numFmtId="49" fontId="13" fillId="0" borderId="12"/>
    <xf numFmtId="0" fontId="13" fillId="0" borderId="6">
      <alignment horizontal="left" wrapText="1"/>
    </xf>
    <xf numFmtId="49" fontId="13" fillId="0" borderId="15">
      <alignment horizontal="center"/>
    </xf>
    <xf numFmtId="0" fontId="13" fillId="0" borderId="12">
      <alignment horizontal="left" wrapText="1"/>
    </xf>
    <xf numFmtId="0" fontId="13" fillId="0" borderId="16">
      <alignment horizontal="left" wrapText="1"/>
    </xf>
    <xf numFmtId="49" fontId="13" fillId="0" borderId="13">
      <alignment horizontal="center"/>
    </xf>
    <xf numFmtId="0" fontId="13" fillId="0" borderId="17">
      <alignment horizontal="left"/>
    </xf>
    <xf numFmtId="49" fontId="13" fillId="0" borderId="17"/>
    <xf numFmtId="0" fontId="13" fillId="0" borderId="13">
      <alignment horizontal="center"/>
    </xf>
    <xf numFmtId="49" fontId="13" fillId="0" borderId="18">
      <alignment horizontal="center"/>
    </xf>
    <xf numFmtId="0" fontId="16" fillId="0" borderId="0"/>
    <xf numFmtId="0" fontId="16" fillId="0" borderId="19"/>
    <xf numFmtId="0" fontId="17" fillId="0" borderId="0"/>
    <xf numFmtId="49" fontId="13" fillId="0" borderId="3">
      <alignment horizontal="center" vertical="center" wrapText="1"/>
    </xf>
    <xf numFmtId="49" fontId="13" fillId="0" borderId="3">
      <alignment horizontal="center" vertical="center" wrapText="1"/>
    </xf>
    <xf numFmtId="0" fontId="11" fillId="0" borderId="9"/>
    <xf numFmtId="49" fontId="13" fillId="0" borderId="3">
      <alignment horizontal="center" vertical="center" wrapText="1"/>
    </xf>
    <xf numFmtId="49" fontId="13" fillId="0" borderId="8">
      <alignment horizontal="center" vertical="center" wrapText="1"/>
    </xf>
    <xf numFmtId="0" fontId="13" fillId="0" borderId="20">
      <alignment horizontal="left" wrapText="1"/>
    </xf>
    <xf numFmtId="49" fontId="13" fillId="0" borderId="21">
      <alignment horizontal="center" wrapText="1"/>
    </xf>
    <xf numFmtId="49" fontId="13" fillId="0" borderId="22">
      <alignment horizontal="center"/>
    </xf>
    <xf numFmtId="4" fontId="13" fillId="0" borderId="3">
      <alignment horizontal="right"/>
    </xf>
    <xf numFmtId="0" fontId="13" fillId="0" borderId="23">
      <alignment horizontal="left" wrapText="1"/>
    </xf>
    <xf numFmtId="4" fontId="13" fillId="0" borderId="23">
      <alignment horizontal="right"/>
    </xf>
    <xf numFmtId="0" fontId="11" fillId="0" borderId="12"/>
    <xf numFmtId="0" fontId="13" fillId="0" borderId="24">
      <alignment horizontal="left" wrapText="1" indent="1"/>
    </xf>
    <xf numFmtId="49" fontId="13" fillId="0" borderId="25">
      <alignment horizontal="center" wrapText="1"/>
    </xf>
    <xf numFmtId="49" fontId="13" fillId="0" borderId="26">
      <alignment horizontal="center"/>
    </xf>
    <xf numFmtId="49" fontId="13" fillId="0" borderId="27">
      <alignment horizontal="center"/>
    </xf>
    <xf numFmtId="0" fontId="13" fillId="0" borderId="28">
      <alignment horizontal="left" wrapText="1" indent="2"/>
    </xf>
    <xf numFmtId="49" fontId="13" fillId="0" borderId="29">
      <alignment horizontal="center"/>
    </xf>
    <xf numFmtId="49" fontId="13" fillId="0" borderId="3">
      <alignment horizontal="center"/>
    </xf>
    <xf numFmtId="0" fontId="13" fillId="0" borderId="19"/>
    <xf numFmtId="0" fontId="13" fillId="6" borderId="19"/>
    <xf numFmtId="0" fontId="13" fillId="0" borderId="0">
      <alignment horizontal="left" wrapText="1"/>
    </xf>
    <xf numFmtId="49" fontId="13" fillId="0" borderId="0">
      <alignment horizontal="center" wrapText="1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right"/>
    </xf>
    <xf numFmtId="0" fontId="13" fillId="0" borderId="6">
      <alignment horizontal="left"/>
    </xf>
    <xf numFmtId="49" fontId="13" fillId="0" borderId="6"/>
    <xf numFmtId="0" fontId="13" fillId="0" borderId="6"/>
    <xf numFmtId="0" fontId="11" fillId="0" borderId="6"/>
    <xf numFmtId="0" fontId="13" fillId="0" borderId="30">
      <alignment horizontal="left" wrapText="1"/>
    </xf>
    <xf numFmtId="49" fontId="13" fillId="0" borderId="31">
      <alignment horizontal="center" wrapText="1"/>
    </xf>
    <xf numFmtId="4" fontId="13" fillId="0" borderId="31">
      <alignment horizontal="right"/>
    </xf>
    <xf numFmtId="0" fontId="13" fillId="0" borderId="32">
      <alignment horizontal="left" wrapText="1"/>
    </xf>
    <xf numFmtId="4" fontId="13" fillId="0" borderId="33">
      <alignment horizontal="right"/>
    </xf>
    <xf numFmtId="49" fontId="13" fillId="0" borderId="29">
      <alignment horizontal="center" wrapText="1"/>
    </xf>
    <xf numFmtId="0" fontId="13" fillId="0" borderId="34">
      <alignment horizontal="left" wrapText="1" indent="1"/>
    </xf>
    <xf numFmtId="49" fontId="13" fillId="0" borderId="23">
      <alignment horizontal="center"/>
    </xf>
    <xf numFmtId="0" fontId="13" fillId="0" borderId="33">
      <alignment horizontal="left" wrapText="1" indent="2"/>
    </xf>
    <xf numFmtId="49" fontId="13" fillId="0" borderId="35">
      <alignment horizontal="center"/>
    </xf>
    <xf numFmtId="49" fontId="13" fillId="0" borderId="31">
      <alignment horizontal="center"/>
    </xf>
    <xf numFmtId="0" fontId="13" fillId="0" borderId="16"/>
    <xf numFmtId="0" fontId="13" fillId="0" borderId="36"/>
    <xf numFmtId="0" fontId="17" fillId="0" borderId="37">
      <alignment horizontal="left" wrapText="1"/>
    </xf>
    <xf numFmtId="0" fontId="13" fillId="0" borderId="38">
      <alignment horizontal="center" wrapText="1"/>
    </xf>
    <xf numFmtId="49" fontId="13" fillId="0" borderId="39">
      <alignment horizontal="center" wrapText="1"/>
    </xf>
    <xf numFmtId="4" fontId="13" fillId="0" borderId="22">
      <alignment horizontal="right"/>
    </xf>
    <xf numFmtId="0" fontId="17" fillId="0" borderId="23">
      <alignment horizontal="left" wrapText="1"/>
    </xf>
    <xf numFmtId="4" fontId="13" fillId="0" borderId="40">
      <alignment horizontal="right"/>
    </xf>
    <xf numFmtId="0" fontId="13" fillId="6" borderId="0"/>
    <xf numFmtId="0" fontId="13" fillId="0" borderId="0">
      <alignment horizontal="center" wrapText="1"/>
    </xf>
    <xf numFmtId="0" fontId="17" fillId="0" borderId="0">
      <alignment horizontal="center"/>
    </xf>
    <xf numFmtId="0" fontId="17" fillId="0" borderId="6"/>
    <xf numFmtId="49" fontId="13" fillId="0" borderId="6">
      <alignment horizontal="left"/>
    </xf>
    <xf numFmtId="0" fontId="13" fillId="0" borderId="24">
      <alignment horizontal="left" wrapText="1"/>
    </xf>
    <xf numFmtId="0" fontId="13" fillId="0" borderId="34">
      <alignment horizontal="left" wrapText="1"/>
    </xf>
    <xf numFmtId="0" fontId="11" fillId="0" borderId="41"/>
    <xf numFmtId="0" fontId="11" fillId="0" borderId="17"/>
    <xf numFmtId="0" fontId="13" fillId="0" borderId="30">
      <alignment horizontal="left" wrapText="1" indent="1"/>
    </xf>
    <xf numFmtId="49" fontId="13" fillId="0" borderId="35">
      <alignment horizontal="center" wrapText="1"/>
    </xf>
    <xf numFmtId="0" fontId="13" fillId="0" borderId="32">
      <alignment horizontal="left" wrapText="1" indent="1"/>
    </xf>
    <xf numFmtId="0" fontId="13" fillId="0" borderId="24">
      <alignment horizontal="left" wrapText="1" indent="2"/>
    </xf>
    <xf numFmtId="0" fontId="13" fillId="0" borderId="34">
      <alignment horizontal="left" wrapText="1" indent="2"/>
    </xf>
    <xf numFmtId="49" fontId="13" fillId="0" borderId="35">
      <alignment horizontal="left" wrapText="1"/>
    </xf>
    <xf numFmtId="49" fontId="13" fillId="0" borderId="33">
      <alignment horizontal="center"/>
    </xf>
    <xf numFmtId="0" fontId="13" fillId="0" borderId="32">
      <alignment horizontal="left" wrapText="1" indent="2"/>
    </xf>
    <xf numFmtId="49" fontId="13" fillId="0" borderId="35">
      <alignment horizontal="center" shrinkToFit="1"/>
    </xf>
    <xf numFmtId="49" fontId="13" fillId="0" borderId="31">
      <alignment horizontal="center" shrinkToFit="1"/>
    </xf>
    <xf numFmtId="0" fontId="18" fillId="0" borderId="6">
      <alignment wrapText="1"/>
    </xf>
    <xf numFmtId="0" fontId="18" fillId="0" borderId="3">
      <alignment wrapText="1"/>
    </xf>
    <xf numFmtId="0" fontId="18" fillId="0" borderId="17">
      <alignment wrapText="1"/>
    </xf>
    <xf numFmtId="0" fontId="13" fillId="0" borderId="17"/>
    <xf numFmtId="0" fontId="17" fillId="0" borderId="42">
      <alignment horizontal="center" vertical="center" textRotation="90" wrapText="1"/>
    </xf>
    <xf numFmtId="0" fontId="13" fillId="0" borderId="3">
      <alignment horizontal="center" vertical="top" wrapText="1"/>
    </xf>
    <xf numFmtId="0" fontId="13" fillId="0" borderId="3">
      <alignment horizontal="center" vertical="top"/>
    </xf>
    <xf numFmtId="0" fontId="13" fillId="0" borderId="3">
      <alignment horizontal="center" vertical="top"/>
    </xf>
    <xf numFmtId="49" fontId="13" fillId="0" borderId="3">
      <alignment horizontal="center" vertical="top" wrapText="1"/>
    </xf>
    <xf numFmtId="0" fontId="13" fillId="0" borderId="3">
      <alignment horizontal="center" vertical="top" wrapText="1"/>
    </xf>
    <xf numFmtId="0" fontId="17" fillId="0" borderId="28"/>
    <xf numFmtId="49" fontId="17" fillId="0" borderId="21">
      <alignment horizontal="center"/>
    </xf>
    <xf numFmtId="49" fontId="19" fillId="0" borderId="43">
      <alignment horizontal="left" vertical="center" wrapText="1"/>
    </xf>
    <xf numFmtId="49" fontId="17" fillId="0" borderId="29">
      <alignment horizontal="center" vertical="center" wrapText="1"/>
    </xf>
    <xf numFmtId="49" fontId="13" fillId="0" borderId="34">
      <alignment horizontal="left" vertical="center" wrapText="1" indent="2"/>
    </xf>
    <xf numFmtId="49" fontId="13" fillId="0" borderId="25">
      <alignment horizontal="center" vertical="center" wrapText="1"/>
    </xf>
    <xf numFmtId="0" fontId="13" fillId="0" borderId="26"/>
    <xf numFmtId="4" fontId="13" fillId="0" borderId="26">
      <alignment horizontal="right"/>
    </xf>
    <xf numFmtId="4" fontId="13" fillId="0" borderId="27">
      <alignment horizontal="right"/>
    </xf>
    <xf numFmtId="49" fontId="13" fillId="0" borderId="32">
      <alignment horizontal="left" vertical="center" wrapText="1" indent="3"/>
    </xf>
    <xf numFmtId="49" fontId="13" fillId="0" borderId="35">
      <alignment horizontal="center" vertical="center" wrapText="1"/>
    </xf>
    <xf numFmtId="49" fontId="13" fillId="0" borderId="43">
      <alignment horizontal="left" vertical="center" wrapText="1" indent="3"/>
    </xf>
    <xf numFmtId="49" fontId="13" fillId="0" borderId="29">
      <alignment horizontal="center" vertical="center" wrapText="1"/>
    </xf>
    <xf numFmtId="49" fontId="13" fillId="0" borderId="44">
      <alignment horizontal="left" vertical="center" wrapText="1" indent="3"/>
    </xf>
    <xf numFmtId="0" fontId="19" fillId="0" borderId="28">
      <alignment horizontal="left" vertical="center" wrapText="1"/>
    </xf>
    <xf numFmtId="0" fontId="17" fillId="0" borderId="17">
      <alignment horizontal="center" vertical="center" textRotation="90" wrapText="1"/>
    </xf>
    <xf numFmtId="49" fontId="13" fillId="0" borderId="17">
      <alignment horizontal="left" vertical="center" wrapText="1" indent="3"/>
    </xf>
    <xf numFmtId="49" fontId="13" fillId="0" borderId="17">
      <alignment horizontal="center" vertical="center" wrapText="1"/>
    </xf>
    <xf numFmtId="4" fontId="13" fillId="0" borderId="17">
      <alignment horizontal="right"/>
    </xf>
    <xf numFmtId="0" fontId="13" fillId="0" borderId="0">
      <alignment vertical="center"/>
    </xf>
    <xf numFmtId="49" fontId="13" fillId="0" borderId="0">
      <alignment horizontal="left" vertical="center" wrapText="1" indent="3"/>
    </xf>
    <xf numFmtId="49" fontId="13" fillId="0" borderId="0">
      <alignment horizontal="center" vertical="center" wrapText="1"/>
    </xf>
    <xf numFmtId="4" fontId="13" fillId="0" borderId="0">
      <alignment horizontal="right" shrinkToFit="1"/>
    </xf>
    <xf numFmtId="4" fontId="13" fillId="0" borderId="0">
      <alignment horizontal="center" shrinkToFit="1"/>
    </xf>
    <xf numFmtId="0" fontId="17" fillId="0" borderId="0">
      <alignment horizontal="center" vertical="center" textRotation="90" wrapText="1"/>
    </xf>
    <xf numFmtId="49" fontId="13" fillId="0" borderId="6">
      <alignment horizontal="left" vertical="center" wrapText="1" indent="3"/>
    </xf>
    <xf numFmtId="49" fontId="13" fillId="0" borderId="6">
      <alignment horizontal="center" vertical="center" wrapText="1"/>
    </xf>
    <xf numFmtId="4" fontId="13" fillId="0" borderId="6">
      <alignment horizontal="right"/>
    </xf>
    <xf numFmtId="0" fontId="17" fillId="0" borderId="7">
      <alignment horizontal="center" vertical="center" textRotation="90" wrapText="1"/>
    </xf>
    <xf numFmtId="49" fontId="17" fillId="0" borderId="21">
      <alignment horizontal="center" vertical="center" wrapText="1"/>
    </xf>
    <xf numFmtId="0" fontId="13" fillId="0" borderId="27"/>
    <xf numFmtId="49" fontId="13" fillId="0" borderId="45">
      <alignment horizontal="center" vertical="center" wrapText="1"/>
    </xf>
    <xf numFmtId="4" fontId="13" fillId="0" borderId="8">
      <alignment horizontal="right"/>
    </xf>
    <xf numFmtId="4" fontId="13" fillId="0" borderId="46">
      <alignment horizontal="right"/>
    </xf>
    <xf numFmtId="0" fontId="17" fillId="0" borderId="0">
      <alignment horizontal="center" vertical="center" textRotation="90"/>
    </xf>
    <xf numFmtId="0" fontId="17" fillId="0" borderId="7">
      <alignment horizontal="center" vertical="center" textRotation="90"/>
    </xf>
    <xf numFmtId="49" fontId="19" fillId="0" borderId="28">
      <alignment horizontal="left" vertical="center" wrapText="1"/>
    </xf>
    <xf numFmtId="0" fontId="11" fillId="0" borderId="19"/>
    <xf numFmtId="0" fontId="17" fillId="0" borderId="3">
      <alignment horizontal="center" vertical="center" textRotation="90"/>
    </xf>
    <xf numFmtId="0" fontId="13" fillId="0" borderId="21">
      <alignment horizontal="center" vertical="center"/>
    </xf>
    <xf numFmtId="0" fontId="13" fillId="0" borderId="43">
      <alignment horizontal="left" vertical="center" wrapText="1"/>
    </xf>
    <xf numFmtId="0" fontId="13" fillId="0" borderId="25">
      <alignment horizontal="center" vertical="center"/>
    </xf>
    <xf numFmtId="0" fontId="13" fillId="0" borderId="35">
      <alignment horizontal="center" vertical="center"/>
    </xf>
    <xf numFmtId="0" fontId="13" fillId="0" borderId="29">
      <alignment horizontal="center" vertical="center"/>
    </xf>
    <xf numFmtId="0" fontId="13" fillId="0" borderId="44">
      <alignment horizontal="left" vertical="center" wrapText="1"/>
    </xf>
    <xf numFmtId="49" fontId="19" fillId="0" borderId="47">
      <alignment horizontal="left" vertical="center" wrapText="1"/>
    </xf>
    <xf numFmtId="49" fontId="13" fillId="0" borderId="22">
      <alignment horizontal="center" vertical="center"/>
    </xf>
    <xf numFmtId="49" fontId="13" fillId="0" borderId="48">
      <alignment horizontal="left" vertical="center" wrapText="1"/>
    </xf>
    <xf numFmtId="49" fontId="13" fillId="0" borderId="26">
      <alignment horizontal="center" vertical="center"/>
    </xf>
    <xf numFmtId="49" fontId="13" fillId="0" borderId="31">
      <alignment horizontal="center" vertical="center"/>
    </xf>
    <xf numFmtId="49" fontId="13" fillId="0" borderId="3">
      <alignment horizontal="center" vertical="center"/>
    </xf>
    <xf numFmtId="49" fontId="13" fillId="0" borderId="49">
      <alignment horizontal="left" vertical="center" wrapText="1"/>
    </xf>
    <xf numFmtId="49" fontId="13" fillId="0" borderId="6">
      <alignment horizontal="center"/>
    </xf>
    <xf numFmtId="0" fontId="13" fillId="0" borderId="6">
      <alignment horizontal="center"/>
    </xf>
    <xf numFmtId="49" fontId="13" fillId="0" borderId="0">
      <alignment horizontal="left"/>
    </xf>
    <xf numFmtId="0" fontId="13" fillId="0" borderId="0">
      <alignment horizontal="center"/>
    </xf>
    <xf numFmtId="0" fontId="13" fillId="0" borderId="17">
      <alignment horizontal="center"/>
    </xf>
    <xf numFmtId="49" fontId="13" fillId="0" borderId="17">
      <alignment horizontal="center"/>
    </xf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7" borderId="0"/>
    <xf numFmtId="0" fontId="11" fillId="7" borderId="6"/>
    <xf numFmtId="0" fontId="11" fillId="7" borderId="16"/>
    <xf numFmtId="0" fontId="11" fillId="7" borderId="50"/>
    <xf numFmtId="0" fontId="11" fillId="7" borderId="51"/>
    <xf numFmtId="0" fontId="11" fillId="7" borderId="17"/>
    <xf numFmtId="0" fontId="11" fillId="7" borderId="52"/>
    <xf numFmtId="0" fontId="11" fillId="7" borderId="53"/>
    <xf numFmtId="0" fontId="11" fillId="7" borderId="19"/>
    <xf numFmtId="0" fontId="20" fillId="0" borderId="0"/>
    <xf numFmtId="0" fontId="11" fillId="0" borderId="0">
      <alignment horizontal="left"/>
    </xf>
    <xf numFmtId="0" fontId="11" fillId="0" borderId="0">
      <alignment horizontal="left"/>
    </xf>
    <xf numFmtId="0" fontId="3" fillId="0" borderId="0"/>
    <xf numFmtId="0" fontId="3" fillId="0" borderId="0"/>
    <xf numFmtId="0" fontId="11" fillId="0" borderId="0">
      <alignment horizontal="left"/>
    </xf>
    <xf numFmtId="0" fontId="21" fillId="0" borderId="38">
      <alignment horizontal="center" wrapText="1"/>
    </xf>
    <xf numFmtId="49" fontId="22" fillId="0" borderId="35">
      <alignment horizontal="center"/>
    </xf>
    <xf numFmtId="49" fontId="23" fillId="0" borderId="0">
      <alignment horizontal="center"/>
    </xf>
    <xf numFmtId="49" fontId="24" fillId="0" borderId="31">
      <alignment horizontal="center" wrapText="1"/>
    </xf>
    <xf numFmtId="49" fontId="24" fillId="0" borderId="3">
      <alignment horizontal="center"/>
    </xf>
    <xf numFmtId="49" fontId="24" fillId="0" borderId="39">
      <alignment horizontal="center" wrapText="1"/>
    </xf>
    <xf numFmtId="49" fontId="22" fillId="0" borderId="31">
      <alignment horizontal="center"/>
    </xf>
    <xf numFmtId="49" fontId="24" fillId="0" borderId="0">
      <alignment horizontal="center"/>
    </xf>
    <xf numFmtId="49" fontId="25" fillId="0" borderId="0"/>
    <xf numFmtId="4" fontId="22" fillId="0" borderId="31">
      <alignment horizontal="right"/>
    </xf>
    <xf numFmtId="4" fontId="22" fillId="0" borderId="39">
      <alignment horizontal="right"/>
    </xf>
    <xf numFmtId="49" fontId="24" fillId="0" borderId="0">
      <alignment horizontal="right"/>
    </xf>
    <xf numFmtId="0" fontId="24" fillId="0" borderId="0">
      <alignment horizontal="center"/>
    </xf>
    <xf numFmtId="4" fontId="22" fillId="0" borderId="33">
      <alignment horizontal="right"/>
    </xf>
    <xf numFmtId="49" fontId="24" fillId="0" borderId="23">
      <alignment horizontal="center"/>
    </xf>
    <xf numFmtId="4" fontId="22" fillId="0" borderId="54">
      <alignment horizontal="right"/>
    </xf>
    <xf numFmtId="0" fontId="26" fillId="0" borderId="6"/>
    <xf numFmtId="0" fontId="24" fillId="0" borderId="42">
      <alignment horizontal="center" vertical="center"/>
    </xf>
    <xf numFmtId="0" fontId="22" fillId="0" borderId="24">
      <alignment horizontal="left" wrapText="1"/>
    </xf>
    <xf numFmtId="0" fontId="21" fillId="0" borderId="30">
      <alignment horizontal="left" wrapText="1" indent="1"/>
    </xf>
    <xf numFmtId="0" fontId="22" fillId="0" borderId="24">
      <alignment horizontal="left" wrapText="1" indent="2"/>
    </xf>
    <xf numFmtId="0" fontId="27" fillId="0" borderId="30">
      <alignment horizontal="left" wrapText="1"/>
    </xf>
    <xf numFmtId="0" fontId="24" fillId="0" borderId="32">
      <alignment horizontal="left" wrapText="1" indent="2"/>
    </xf>
    <xf numFmtId="0" fontId="25" fillId="0" borderId="0">
      <alignment horizontal="left"/>
    </xf>
    <xf numFmtId="0" fontId="24" fillId="0" borderId="0">
      <alignment horizontal="right"/>
    </xf>
    <xf numFmtId="0" fontId="24" fillId="0" borderId="0">
      <alignment horizontal="center" wrapText="1"/>
    </xf>
    <xf numFmtId="49" fontId="21" fillId="0" borderId="0">
      <alignment horizontal="left"/>
    </xf>
    <xf numFmtId="49" fontId="21" fillId="0" borderId="6">
      <alignment horizontal="left"/>
    </xf>
    <xf numFmtId="0" fontId="24" fillId="0" borderId="8">
      <alignment horizontal="center" vertical="center"/>
    </xf>
    <xf numFmtId="49" fontId="21" fillId="0" borderId="25">
      <alignment horizontal="center" wrapText="1"/>
    </xf>
    <xf numFmtId="49" fontId="21" fillId="0" borderId="35">
      <alignment horizontal="center" wrapText="1"/>
    </xf>
    <xf numFmtId="49" fontId="24" fillId="0" borderId="35">
      <alignment horizontal="left" wrapText="1"/>
    </xf>
    <xf numFmtId="49" fontId="22" fillId="0" borderId="35">
      <alignment horizontal="center" shrinkToFit="1"/>
    </xf>
    <xf numFmtId="0" fontId="21" fillId="0" borderId="19"/>
    <xf numFmtId="49" fontId="24" fillId="0" borderId="6">
      <alignment horizontal="center"/>
    </xf>
    <xf numFmtId="0" fontId="22" fillId="0" borderId="17">
      <alignment horizontal="center"/>
    </xf>
    <xf numFmtId="49" fontId="24" fillId="0" borderId="6"/>
    <xf numFmtId="0" fontId="22" fillId="0" borderId="0"/>
    <xf numFmtId="49" fontId="23" fillId="0" borderId="0">
      <alignment horizontal="center" wrapText="1"/>
    </xf>
    <xf numFmtId="49" fontId="24" fillId="0" borderId="31">
      <alignment horizontal="center"/>
    </xf>
    <xf numFmtId="49" fontId="22" fillId="0" borderId="31">
      <alignment horizontal="center" shrinkToFit="1"/>
    </xf>
    <xf numFmtId="49" fontId="22" fillId="0" borderId="26">
      <alignment horizontal="center"/>
    </xf>
    <xf numFmtId="0" fontId="24" fillId="0" borderId="6">
      <alignment horizontal="center"/>
    </xf>
    <xf numFmtId="49" fontId="22" fillId="0" borderId="17">
      <alignment horizontal="center"/>
    </xf>
    <xf numFmtId="49" fontId="22" fillId="0" borderId="0"/>
    <xf numFmtId="49" fontId="24" fillId="0" borderId="0">
      <alignment horizontal="left"/>
    </xf>
    <xf numFmtId="0" fontId="25" fillId="0" borderId="0"/>
    <xf numFmtId="49" fontId="26" fillId="0" borderId="0"/>
    <xf numFmtId="49" fontId="24" fillId="0" borderId="6"/>
    <xf numFmtId="49" fontId="22" fillId="0" borderId="27">
      <alignment horizontal="center"/>
    </xf>
    <xf numFmtId="49" fontId="22" fillId="0" borderId="33">
      <alignment horizontal="center"/>
    </xf>
    <xf numFmtId="0" fontId="28" fillId="0" borderId="6"/>
    <xf numFmtId="0" fontId="29" fillId="0" borderId="42">
      <alignment horizontal="center" vertical="center" textRotation="90" wrapText="1"/>
    </xf>
    <xf numFmtId="0" fontId="29" fillId="0" borderId="17">
      <alignment horizontal="center" vertical="center" textRotation="90" wrapText="1"/>
    </xf>
    <xf numFmtId="0" fontId="30" fillId="0" borderId="0">
      <alignment vertical="center"/>
    </xf>
    <xf numFmtId="0" fontId="31" fillId="0" borderId="6"/>
    <xf numFmtId="0" fontId="29" fillId="0" borderId="42">
      <alignment horizontal="center" vertical="center" textRotation="90"/>
    </xf>
    <xf numFmtId="49" fontId="22" fillId="0" borderId="3">
      <alignment horizontal="center" vertical="center" wrapText="1"/>
    </xf>
    <xf numFmtId="0" fontId="32" fillId="0" borderId="28"/>
    <xf numFmtId="49" fontId="33" fillId="0" borderId="43">
      <alignment horizontal="left" vertical="center" wrapText="1"/>
    </xf>
    <xf numFmtId="49" fontId="21" fillId="0" borderId="34">
      <alignment horizontal="left" vertical="center" wrapText="1" indent="2"/>
    </xf>
    <xf numFmtId="49" fontId="21" fillId="0" borderId="32">
      <alignment horizontal="left" vertical="center" wrapText="1" indent="3"/>
    </xf>
    <xf numFmtId="49" fontId="21" fillId="0" borderId="43">
      <alignment horizontal="left" vertical="center" wrapText="1" indent="3"/>
    </xf>
    <xf numFmtId="49" fontId="21" fillId="0" borderId="44">
      <alignment horizontal="left" vertical="center" wrapText="1" indent="3"/>
    </xf>
    <xf numFmtId="0" fontId="33" fillId="0" borderId="28">
      <alignment horizontal="left" vertical="center" wrapText="1"/>
    </xf>
    <xf numFmtId="49" fontId="21" fillId="0" borderId="17">
      <alignment horizontal="left" vertical="center" wrapText="1" indent="3"/>
    </xf>
    <xf numFmtId="49" fontId="21" fillId="0" borderId="0">
      <alignment horizontal="left" vertical="center" wrapText="1" indent="3"/>
    </xf>
    <xf numFmtId="49" fontId="21" fillId="0" borderId="6">
      <alignment horizontal="left" vertical="center" wrapText="1" indent="3"/>
    </xf>
    <xf numFmtId="49" fontId="21" fillId="0" borderId="3">
      <alignment horizontal="center" vertical="center" wrapText="1"/>
    </xf>
    <xf numFmtId="49" fontId="33" fillId="0" borderId="28">
      <alignment horizontal="left" vertical="center" wrapText="1"/>
    </xf>
    <xf numFmtId="49" fontId="22" fillId="0" borderId="8">
      <alignment horizontal="center" vertical="center" wrapText="1"/>
    </xf>
    <xf numFmtId="49" fontId="32" fillId="0" borderId="21">
      <alignment horizontal="center"/>
    </xf>
    <xf numFmtId="49" fontId="32" fillId="0" borderId="29">
      <alignment horizontal="center" vertical="center" wrapText="1"/>
    </xf>
    <xf numFmtId="49" fontId="21" fillId="0" borderId="25">
      <alignment horizontal="center" vertical="center" wrapText="1"/>
    </xf>
    <xf numFmtId="49" fontId="21" fillId="0" borderId="35">
      <alignment horizontal="center" vertical="center" wrapText="1"/>
    </xf>
    <xf numFmtId="49" fontId="21" fillId="0" borderId="29">
      <alignment horizontal="center" vertical="center" wrapText="1"/>
    </xf>
    <xf numFmtId="49" fontId="21" fillId="0" borderId="45">
      <alignment horizontal="center" vertical="center" wrapText="1"/>
    </xf>
    <xf numFmtId="49" fontId="21" fillId="0" borderId="19">
      <alignment horizontal="center" vertical="center" wrapText="1"/>
    </xf>
    <xf numFmtId="49" fontId="31" fillId="0" borderId="0">
      <alignment horizontal="center" vertical="center" wrapText="1"/>
    </xf>
    <xf numFmtId="49" fontId="31" fillId="0" borderId="6">
      <alignment horizontal="center" vertical="center" wrapText="1"/>
    </xf>
    <xf numFmtId="49" fontId="31" fillId="0" borderId="8">
      <alignment horizontal="center" vertical="center" wrapText="1"/>
    </xf>
    <xf numFmtId="49" fontId="32" fillId="0" borderId="21">
      <alignment horizontal="center" vertical="center" wrapText="1"/>
    </xf>
    <xf numFmtId="0" fontId="21" fillId="0" borderId="3">
      <alignment horizontal="center" vertical="top"/>
    </xf>
    <xf numFmtId="49" fontId="21" fillId="0" borderId="3">
      <alignment horizontal="center" vertical="top" wrapText="1"/>
    </xf>
    <xf numFmtId="4" fontId="24" fillId="0" borderId="22">
      <alignment horizontal="right"/>
    </xf>
    <xf numFmtId="4" fontId="24" fillId="0" borderId="3">
      <alignment horizontal="right"/>
    </xf>
    <xf numFmtId="0" fontId="24" fillId="0" borderId="26"/>
    <xf numFmtId="4" fontId="24" fillId="0" borderId="31">
      <alignment horizontal="right"/>
    </xf>
    <xf numFmtId="4" fontId="24" fillId="0" borderId="8">
      <alignment horizontal="right"/>
    </xf>
    <xf numFmtId="4" fontId="24" fillId="0" borderId="19">
      <alignment horizontal="right" shrinkToFit="1"/>
    </xf>
    <xf numFmtId="4" fontId="31" fillId="0" borderId="0">
      <alignment horizontal="right" shrinkToFit="1"/>
    </xf>
    <xf numFmtId="0" fontId="32" fillId="0" borderId="3">
      <alignment horizontal="center" vertical="top"/>
    </xf>
    <xf numFmtId="0" fontId="21" fillId="0" borderId="3">
      <alignment horizontal="center" vertical="top" wrapText="1"/>
    </xf>
    <xf numFmtId="0" fontId="21" fillId="0" borderId="3">
      <alignment horizontal="center" vertical="top"/>
    </xf>
    <xf numFmtId="4" fontId="24" fillId="0" borderId="40">
      <alignment horizontal="right"/>
    </xf>
    <xf numFmtId="4" fontId="24" fillId="0" borderId="23">
      <alignment horizontal="right"/>
    </xf>
    <xf numFmtId="0" fontId="24" fillId="0" borderId="27"/>
    <xf numFmtId="4" fontId="24" fillId="0" borderId="33">
      <alignment horizontal="right"/>
    </xf>
    <xf numFmtId="4" fontId="24" fillId="0" borderId="46">
      <alignment horizontal="right"/>
    </xf>
    <xf numFmtId="0" fontId="21" fillId="0" borderId="6">
      <alignment horizontal="right"/>
    </xf>
    <xf numFmtId="0" fontId="32" fillId="0" borderId="3">
      <alignment horizontal="center" vertical="top"/>
    </xf>
    <xf numFmtId="0" fontId="21" fillId="5" borderId="0"/>
    <xf numFmtId="0" fontId="34" fillId="0" borderId="0"/>
    <xf numFmtId="0" fontId="26" fillId="0" borderId="0"/>
    <xf numFmtId="0" fontId="24" fillId="0" borderId="0">
      <alignment horizontal="left"/>
    </xf>
    <xf numFmtId="0" fontId="24" fillId="0" borderId="0"/>
    <xf numFmtId="0" fontId="22" fillId="0" borderId="0">
      <alignment horizontal="left"/>
    </xf>
    <xf numFmtId="0" fontId="21" fillId="0" borderId="0">
      <alignment horizontal="left"/>
    </xf>
    <xf numFmtId="0" fontId="21" fillId="0" borderId="6">
      <alignment horizontal="left"/>
    </xf>
    <xf numFmtId="0" fontId="21" fillId="0" borderId="42">
      <alignment horizontal="center" vertical="top" wrapText="1"/>
    </xf>
    <xf numFmtId="0" fontId="22" fillId="0" borderId="42">
      <alignment horizontal="center" vertical="center"/>
    </xf>
    <xf numFmtId="0" fontId="21" fillId="5" borderId="16"/>
    <xf numFmtId="0" fontId="22" fillId="0" borderId="20">
      <alignment horizontal="left" wrapText="1"/>
    </xf>
    <xf numFmtId="0" fontId="24" fillId="0" borderId="24">
      <alignment horizontal="left" wrapText="1" indent="1"/>
    </xf>
    <xf numFmtId="0" fontId="21" fillId="5" borderId="6"/>
    <xf numFmtId="0" fontId="24" fillId="0" borderId="28">
      <alignment horizontal="left" wrapText="1" indent="2"/>
    </xf>
    <xf numFmtId="0" fontId="21" fillId="5" borderId="50"/>
    <xf numFmtId="0" fontId="35" fillId="0" borderId="0"/>
    <xf numFmtId="0" fontId="36" fillId="0" borderId="0">
      <alignment horizontal="center" wrapText="1"/>
    </xf>
    <xf numFmtId="0" fontId="23" fillId="0" borderId="0">
      <alignment horizontal="center" vertical="top"/>
    </xf>
    <xf numFmtId="0" fontId="21" fillId="0" borderId="0"/>
    <xf numFmtId="0" fontId="22" fillId="0" borderId="3">
      <alignment horizontal="center" vertical="top" wrapText="1"/>
    </xf>
    <xf numFmtId="0" fontId="22" fillId="0" borderId="8">
      <alignment horizontal="center" vertical="center"/>
    </xf>
    <xf numFmtId="0" fontId="21" fillId="5" borderId="36"/>
    <xf numFmtId="49" fontId="21" fillId="0" borderId="21">
      <alignment horizontal="center" wrapText="1"/>
    </xf>
    <xf numFmtId="49" fontId="24" fillId="0" borderId="25">
      <alignment horizontal="center" wrapText="1"/>
    </xf>
    <xf numFmtId="49" fontId="22" fillId="0" borderId="29">
      <alignment horizontal="center"/>
    </xf>
    <xf numFmtId="0" fontId="21" fillId="5" borderId="17"/>
    <xf numFmtId="0" fontId="21" fillId="5" borderId="52"/>
    <xf numFmtId="0" fontId="35" fillId="0" borderId="19"/>
    <xf numFmtId="0" fontId="21" fillId="0" borderId="0">
      <alignment horizontal="center"/>
    </xf>
    <xf numFmtId="0" fontId="21" fillId="0" borderId="6"/>
    <xf numFmtId="0" fontId="21" fillId="0" borderId="3">
      <alignment horizontal="center" vertical="top" wrapText="1"/>
    </xf>
    <xf numFmtId="0" fontId="22" fillId="0" borderId="3">
      <alignment horizontal="center" vertical="center"/>
    </xf>
    <xf numFmtId="0" fontId="21" fillId="5" borderId="51"/>
    <xf numFmtId="49" fontId="24" fillId="0" borderId="22">
      <alignment horizontal="center"/>
    </xf>
    <xf numFmtId="49" fontId="24" fillId="0" borderId="26">
      <alignment horizontal="center"/>
    </xf>
    <xf numFmtId="49" fontId="22" fillId="0" borderId="3">
      <alignment horizontal="center"/>
    </xf>
    <xf numFmtId="49" fontId="21" fillId="0" borderId="0"/>
    <xf numFmtId="49" fontId="24" fillId="0" borderId="0"/>
    <xf numFmtId="49" fontId="21" fillId="0" borderId="6"/>
    <xf numFmtId="49" fontId="21" fillId="0" borderId="3">
      <alignment horizontal="center" vertical="top" wrapText="1"/>
    </xf>
    <xf numFmtId="49" fontId="24" fillId="0" borderId="3">
      <alignment horizontal="center" vertical="top" wrapText="1"/>
    </xf>
    <xf numFmtId="0" fontId="21" fillId="5" borderId="53"/>
    <xf numFmtId="4" fontId="22" fillId="0" borderId="3">
      <alignment horizontal="right"/>
    </xf>
    <xf numFmtId="0" fontId="35" fillId="8" borderId="19"/>
    <xf numFmtId="0" fontId="21" fillId="0" borderId="6">
      <alignment wrapText="1"/>
    </xf>
    <xf numFmtId="0" fontId="21" fillId="0" borderId="16">
      <alignment wrapText="1"/>
    </xf>
    <xf numFmtId="49" fontId="21" fillId="0" borderId="17"/>
    <xf numFmtId="0" fontId="24" fillId="0" borderId="3">
      <alignment horizontal="center" vertical="top" wrapText="1"/>
    </xf>
    <xf numFmtId="49" fontId="21" fillId="0" borderId="3">
      <alignment horizontal="center" vertical="top"/>
    </xf>
    <xf numFmtId="49" fontId="21" fillId="0" borderId="0">
      <alignment horizontal="right"/>
    </xf>
    <xf numFmtId="0" fontId="21" fillId="0" borderId="17">
      <alignment horizontal="right"/>
    </xf>
    <xf numFmtId="0" fontId="32" fillId="0" borderId="0"/>
    <xf numFmtId="49" fontId="24" fillId="0" borderId="0">
      <alignment horizontal="right"/>
    </xf>
    <xf numFmtId="0" fontId="21" fillId="0" borderId="0">
      <alignment horizontal="right"/>
    </xf>
    <xf numFmtId="0" fontId="32" fillId="0" borderId="7"/>
    <xf numFmtId="49" fontId="22" fillId="0" borderId="10">
      <alignment horizontal="right"/>
    </xf>
    <xf numFmtId="0" fontId="22" fillId="0" borderId="10">
      <alignment horizontal="right"/>
    </xf>
    <xf numFmtId="0" fontId="32" fillId="0" borderId="6"/>
    <xf numFmtId="0" fontId="24" fillId="0" borderId="8">
      <alignment horizontal="center"/>
    </xf>
    <xf numFmtId="49" fontId="21" fillId="0" borderId="11">
      <alignment horizontal="center"/>
    </xf>
    <xf numFmtId="14" fontId="22" fillId="0" borderId="13">
      <alignment horizontal="center"/>
    </xf>
    <xf numFmtId="0" fontId="22" fillId="0" borderId="14">
      <alignment horizontal="center"/>
    </xf>
    <xf numFmtId="49" fontId="22" fillId="0" borderId="15">
      <alignment horizontal="center"/>
    </xf>
    <xf numFmtId="49" fontId="22" fillId="0" borderId="13">
      <alignment horizontal="center"/>
    </xf>
    <xf numFmtId="0" fontId="22" fillId="0" borderId="13">
      <alignment horizontal="center"/>
    </xf>
    <xf numFmtId="49" fontId="21" fillId="0" borderId="18">
      <alignment horizontal="center"/>
    </xf>
    <xf numFmtId="0" fontId="21" fillId="5" borderId="19"/>
    <xf numFmtId="4" fontId="22" fillId="0" borderId="23">
      <alignment horizontal="right"/>
    </xf>
    <xf numFmtId="49" fontId="24" fillId="0" borderId="27">
      <alignment horizontal="center"/>
    </xf>
    <xf numFmtId="0" fontId="27" fillId="0" borderId="0">
      <alignment horizontal="left" wrapText="1"/>
    </xf>
    <xf numFmtId="0" fontId="21" fillId="0" borderId="30">
      <alignment horizontal="left" wrapText="1"/>
    </xf>
    <xf numFmtId="0" fontId="22" fillId="0" borderId="24">
      <alignment horizontal="left" wrapText="1" indent="1"/>
    </xf>
    <xf numFmtId="0" fontId="21" fillId="0" borderId="16"/>
    <xf numFmtId="0" fontId="32" fillId="0" borderId="37">
      <alignment horizontal="left" wrapText="1"/>
    </xf>
    <xf numFmtId="0" fontId="24" fillId="0" borderId="33">
      <alignment horizontal="left" wrapText="1" indent="2"/>
    </xf>
    <xf numFmtId="49" fontId="24" fillId="0" borderId="0">
      <alignment horizontal="center" wrapText="1"/>
    </xf>
    <xf numFmtId="49" fontId="24" fillId="0" borderId="29">
      <alignment horizontal="center" wrapText="1"/>
    </xf>
    <xf numFmtId="0" fontId="21" fillId="0" borderId="36"/>
    <xf numFmtId="49" fontId="5" fillId="0" borderId="3">
      <alignment horizontal="center" vertical="top" shrinkToFit="1"/>
    </xf>
    <xf numFmtId="0" fontId="1" fillId="0" borderId="0"/>
  </cellStyleXfs>
  <cellXfs count="164">
    <xf numFmtId="0" fontId="0" fillId="0" borderId="0" xfId="0"/>
    <xf numFmtId="49" fontId="6" fillId="0" borderId="1" xfId="2" applyNumberFormat="1" applyFont="1" applyFill="1" applyBorder="1"/>
    <xf numFmtId="49" fontId="6" fillId="0" borderId="1" xfId="2" applyNumberFormat="1" applyFont="1" applyFill="1" applyBorder="1" applyAlignment="1">
      <alignment wrapText="1"/>
    </xf>
    <xf numFmtId="4" fontId="6" fillId="0" borderId="5" xfId="2" applyNumberFormat="1" applyFont="1" applyFill="1" applyBorder="1"/>
    <xf numFmtId="4" fontId="37" fillId="0" borderId="1" xfId="2" applyNumberFormat="1" applyFont="1" applyFill="1" applyBorder="1"/>
    <xf numFmtId="49" fontId="37" fillId="0" borderId="1" xfId="2" applyNumberFormat="1" applyFont="1" applyFill="1" applyBorder="1" applyAlignment="1">
      <alignment wrapText="1"/>
    </xf>
    <xf numFmtId="49" fontId="6" fillId="0" borderId="5" xfId="2" applyNumberFormat="1" applyFont="1" applyFill="1" applyBorder="1" applyAlignment="1">
      <alignment wrapText="1"/>
    </xf>
    <xf numFmtId="4" fontId="6" fillId="0" borderId="1" xfId="2" applyNumberFormat="1" applyFont="1" applyFill="1" applyBorder="1"/>
    <xf numFmtId="49" fontId="6" fillId="0" borderId="5" xfId="2" applyNumberFormat="1" applyFont="1" applyFill="1" applyBorder="1"/>
    <xf numFmtId="49" fontId="37" fillId="0" borderId="1" xfId="2" applyNumberFormat="1" applyFont="1" applyFill="1" applyBorder="1"/>
    <xf numFmtId="49" fontId="37" fillId="3" borderId="0" xfId="5" applyNumberFormat="1" applyFont="1" applyFill="1" applyAlignment="1"/>
    <xf numFmtId="49" fontId="37" fillId="3" borderId="0" xfId="0" applyNumberFormat="1" applyFont="1" applyFill="1"/>
    <xf numFmtId="0" fontId="37" fillId="3" borderId="0" xfId="4" applyFont="1" applyFill="1" applyAlignment="1">
      <alignment horizontal="left"/>
    </xf>
    <xf numFmtId="4" fontId="37" fillId="3" borderId="0" xfId="4" applyNumberFormat="1" applyFont="1" applyFill="1" applyAlignment="1">
      <alignment horizontal="left"/>
    </xf>
    <xf numFmtId="49" fontId="37" fillId="3" borderId="1" xfId="0" applyNumberFormat="1" applyFont="1" applyFill="1" applyBorder="1" applyAlignment="1">
      <alignment horizontal="center" vertical="center" wrapText="1"/>
    </xf>
    <xf numFmtId="0" fontId="37" fillId="3" borderId="1" xfId="4" applyFont="1" applyFill="1" applyBorder="1" applyAlignment="1">
      <alignment horizontal="center" vertical="top" wrapText="1"/>
    </xf>
    <xf numFmtId="4" fontId="37" fillId="3" borderId="1" xfId="0" applyNumberFormat="1" applyFont="1" applyFill="1" applyBorder="1" applyAlignment="1">
      <alignment horizontal="center" vertical="center" wrapText="1"/>
    </xf>
    <xf numFmtId="49" fontId="37" fillId="3" borderId="0" xfId="0" applyNumberFormat="1" applyFont="1" applyFill="1" applyAlignment="1">
      <alignment horizontal="center"/>
    </xf>
    <xf numFmtId="4" fontId="37" fillId="3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wrapText="1" shrinkToFi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wrapText="1" shrinkToFit="1"/>
    </xf>
    <xf numFmtId="4" fontId="37" fillId="0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wrapText="1" shrinkToFi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wrapText="1" shrinkToFit="1"/>
    </xf>
    <xf numFmtId="49" fontId="6" fillId="4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wrapText="1" shrinkToFit="1"/>
    </xf>
    <xf numFmtId="49" fontId="6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37" fillId="3" borderId="1" xfId="0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wrapText="1" shrinkToFi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37" fillId="0" borderId="0" xfId="0" applyFont="1" applyFill="1"/>
    <xf numFmtId="4" fontId="37" fillId="3" borderId="0" xfId="0" applyNumberFormat="1" applyFont="1" applyFill="1" applyAlignment="1">
      <alignment vertical="center"/>
    </xf>
    <xf numFmtId="0" fontId="37" fillId="0" borderId="0" xfId="0" applyFont="1"/>
    <xf numFmtId="0" fontId="37" fillId="0" borderId="0" xfId="0" applyFont="1" applyFill="1" applyAlignment="1">
      <alignment horizontal="center" vertical="center"/>
    </xf>
    <xf numFmtId="4" fontId="37" fillId="0" borderId="0" xfId="0" applyNumberFormat="1" applyFont="1" applyFill="1" applyAlignment="1">
      <alignment horizontal="right" vertical="center"/>
    </xf>
    <xf numFmtId="4" fontId="37" fillId="0" borderId="0" xfId="0" applyNumberFormat="1" applyFont="1" applyFill="1"/>
    <xf numFmtId="49" fontId="37" fillId="0" borderId="0" xfId="0" applyNumberFormat="1" applyFont="1" applyFill="1"/>
    <xf numFmtId="4" fontId="37" fillId="3" borderId="0" xfId="0" applyNumberFormat="1" applyFont="1" applyFill="1" applyAlignment="1">
      <alignment horizontal="left"/>
    </xf>
    <xf numFmtId="49" fontId="37" fillId="0" borderId="0" xfId="0" applyNumberFormat="1" applyFont="1" applyFill="1" applyAlignment="1">
      <alignment horizontal="center"/>
    </xf>
    <xf numFmtId="4" fontId="37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49" fontId="37" fillId="0" borderId="1" xfId="0" applyNumberFormat="1" applyFont="1" applyFill="1" applyBorder="1" applyAlignment="1">
      <alignment wrapText="1"/>
    </xf>
    <xf numFmtId="49" fontId="37" fillId="0" borderId="1" xfId="0" applyNumberFormat="1" applyFont="1" applyFill="1" applyBorder="1" applyAlignment="1">
      <alignment horizontal="center"/>
    </xf>
    <xf numFmtId="4" fontId="37" fillId="3" borderId="1" xfId="0" applyNumberFormat="1" applyFont="1" applyFill="1" applyBorder="1"/>
    <xf numFmtId="4" fontId="37" fillId="0" borderId="1" xfId="0" applyNumberFormat="1" applyFont="1" applyFill="1" applyBorder="1"/>
    <xf numFmtId="49" fontId="37" fillId="0" borderId="0" xfId="0" applyNumberFormat="1" applyFont="1" applyFill="1" applyBorder="1" applyAlignment="1">
      <alignment wrapText="1"/>
    </xf>
    <xf numFmtId="49" fontId="37" fillId="0" borderId="0" xfId="0" applyNumberFormat="1" applyFont="1" applyFill="1" applyBorder="1" applyAlignment="1">
      <alignment horizontal="center"/>
    </xf>
    <xf numFmtId="4" fontId="37" fillId="0" borderId="0" xfId="0" applyNumberFormat="1" applyFont="1" applyFill="1" applyBorder="1"/>
    <xf numFmtId="49" fontId="37" fillId="3" borderId="0" xfId="0" applyNumberFormat="1" applyFont="1" applyFill="1" applyAlignment="1"/>
    <xf numFmtId="0" fontId="37" fillId="3" borderId="1" xfId="0" applyFont="1" applyFill="1" applyBorder="1" applyAlignment="1">
      <alignment horizontal="left" vertical="top" wrapText="1"/>
    </xf>
    <xf numFmtId="4" fontId="37" fillId="3" borderId="1" xfId="0" applyNumberFormat="1" applyFont="1" applyFill="1" applyBorder="1" applyAlignment="1"/>
    <xf numFmtId="4" fontId="37" fillId="3" borderId="1" xfId="0" applyNumberFormat="1" applyFont="1" applyFill="1" applyBorder="1" applyAlignment="1">
      <alignment horizontal="right"/>
    </xf>
    <xf numFmtId="4" fontId="37" fillId="0" borderId="0" xfId="0" applyNumberFormat="1" applyFont="1" applyFill="1" applyAlignment="1">
      <alignment horizontal="left"/>
    </xf>
    <xf numFmtId="49" fontId="37" fillId="0" borderId="57" xfId="0" applyNumberFormat="1" applyFont="1" applyFill="1" applyBorder="1" applyAlignment="1">
      <alignment horizontal="center" vertical="center" wrapText="1"/>
    </xf>
    <xf numFmtId="49" fontId="37" fillId="0" borderId="58" xfId="0" applyNumberFormat="1" applyFont="1" applyFill="1" applyBorder="1" applyAlignment="1">
      <alignment horizontal="center" vertical="center" wrapText="1"/>
    </xf>
    <xf numFmtId="4" fontId="37" fillId="3" borderId="59" xfId="0" applyNumberFormat="1" applyFont="1" applyFill="1" applyBorder="1" applyAlignment="1">
      <alignment horizontal="center" vertical="center" wrapText="1"/>
    </xf>
    <xf numFmtId="49" fontId="6" fillId="9" borderId="5" xfId="0" applyNumberFormat="1" applyFont="1" applyFill="1" applyBorder="1" applyAlignment="1">
      <alignment wrapText="1"/>
    </xf>
    <xf numFmtId="49" fontId="6" fillId="9" borderId="5" xfId="0" applyNumberFormat="1" applyFont="1" applyFill="1" applyBorder="1" applyAlignment="1">
      <alignment horizontal="center"/>
    </xf>
    <xf numFmtId="4" fontId="6" fillId="9" borderId="5" xfId="0" applyNumberFormat="1" applyFont="1" applyFill="1" applyBorder="1"/>
    <xf numFmtId="0" fontId="38" fillId="0" borderId="0" xfId="189" applyNumberFormat="1" applyFont="1" applyFill="1" applyBorder="1" applyAlignment="1" applyProtection="1">
      <alignment wrapText="1"/>
    </xf>
    <xf numFmtId="0" fontId="38" fillId="0" borderId="0" xfId="189" applyFont="1" applyFill="1" applyBorder="1" applyAlignment="1">
      <alignment wrapText="1"/>
    </xf>
    <xf numFmtId="0" fontId="41" fillId="3" borderId="0" xfId="4" applyFont="1" applyFill="1" applyBorder="1" applyAlignment="1">
      <alignment horizontal="left"/>
    </xf>
    <xf numFmtId="0" fontId="38" fillId="0" borderId="0" xfId="16" applyNumberFormat="1" applyFont="1" applyFill="1" applyBorder="1" applyAlignment="1" applyProtection="1"/>
    <xf numFmtId="4" fontId="37" fillId="0" borderId="0" xfId="0" applyNumberFormat="1" applyFont="1" applyFill="1" applyBorder="1" applyProtection="1">
      <protection locked="0"/>
    </xf>
    <xf numFmtId="0" fontId="37" fillId="0" borderId="0" xfId="0" applyFont="1" applyFill="1" applyBorder="1" applyProtection="1">
      <protection locked="0"/>
    </xf>
    <xf numFmtId="0" fontId="37" fillId="3" borderId="0" xfId="4" applyFont="1" applyFill="1" applyBorder="1" applyAlignment="1">
      <alignment horizontal="left"/>
    </xf>
    <xf numFmtId="0" fontId="38" fillId="0" borderId="0" xfId="192" applyNumberFormat="1" applyFont="1" applyFill="1" applyBorder="1" applyAlignment="1" applyProtection="1">
      <alignment wrapText="1"/>
    </xf>
    <xf numFmtId="0" fontId="38" fillId="0" borderId="0" xfId="192" applyFont="1" applyFill="1" applyBorder="1" applyAlignment="1">
      <alignment wrapText="1"/>
    </xf>
    <xf numFmtId="1" fontId="38" fillId="0" borderId="0" xfId="23" applyNumberFormat="1" applyFont="1" applyAlignment="1" applyProtection="1">
      <alignment horizontal="center" vertical="top" shrinkToFit="1"/>
    </xf>
    <xf numFmtId="2" fontId="38" fillId="0" borderId="0" xfId="52" applyNumberFormat="1" applyFont="1" applyFill="1" applyBorder="1" applyAlignment="1" applyProtection="1">
      <alignment horizontal="center" wrapText="1"/>
    </xf>
    <xf numFmtId="2" fontId="38" fillId="0" borderId="0" xfId="52" applyNumberFormat="1" applyFont="1" applyFill="1" applyBorder="1" applyAlignment="1" applyProtection="1">
      <alignment wrapText="1"/>
    </xf>
    <xf numFmtId="0" fontId="38" fillId="0" borderId="0" xfId="41" applyFont="1" applyAlignment="1"/>
    <xf numFmtId="0" fontId="42" fillId="0" borderId="1" xfId="7" applyNumberFormat="1" applyFont="1" applyBorder="1" applyAlignment="1" applyProtection="1">
      <alignment vertical="top" wrapText="1"/>
    </xf>
    <xf numFmtId="1" fontId="42" fillId="0" borderId="1" xfId="23" applyNumberFormat="1" applyFont="1" applyBorder="1" applyAlignment="1" applyProtection="1">
      <alignment horizontal="center" vertical="top" shrinkToFit="1"/>
    </xf>
    <xf numFmtId="49" fontId="42" fillId="0" borderId="1" xfId="23" applyNumberFormat="1" applyFont="1" applyBorder="1" applyAlignment="1" applyProtection="1">
      <alignment horizontal="center" vertical="top" shrinkToFit="1"/>
    </xf>
    <xf numFmtId="0" fontId="38" fillId="0" borderId="1" xfId="23" applyFont="1" applyFill="1" applyBorder="1" applyAlignment="1">
      <alignment horizontal="center" vertical="center" wrapText="1"/>
    </xf>
    <xf numFmtId="0" fontId="38" fillId="0" borderId="1" xfId="11" applyNumberFormat="1" applyFont="1" applyFill="1" applyBorder="1" applyAlignment="1" applyProtection="1">
      <alignment horizontal="center" vertical="center" wrapText="1"/>
    </xf>
    <xf numFmtId="0" fontId="38" fillId="0" borderId="1" xfId="11" applyFont="1" applyFill="1" applyBorder="1" applyAlignment="1">
      <alignment horizontal="center" vertical="center" wrapText="1"/>
    </xf>
    <xf numFmtId="0" fontId="38" fillId="0" borderId="1" xfId="43" applyFont="1" applyFill="1" applyBorder="1" applyAlignment="1">
      <alignment horizontal="center" vertical="center" wrapText="1"/>
    </xf>
    <xf numFmtId="0" fontId="38" fillId="0" borderId="1" xfId="186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0" fontId="43" fillId="0" borderId="0" xfId="0" applyFont="1" applyFill="1"/>
    <xf numFmtId="0" fontId="37" fillId="0" borderId="0" xfId="353" applyNumberFormat="1" applyFont="1" applyFill="1" applyBorder="1" applyAlignment="1" applyProtection="1">
      <alignment horizontal="left" vertical="center"/>
    </xf>
    <xf numFmtId="0" fontId="37" fillId="0" borderId="0" xfId="356" applyNumberFormat="1" applyFont="1" applyFill="1" applyBorder="1" applyAlignment="1" applyProtection="1">
      <alignment horizontal="left" vertical="center"/>
    </xf>
    <xf numFmtId="49" fontId="37" fillId="0" borderId="0" xfId="357" applyNumberFormat="1" applyFont="1" applyFill="1" applyBorder="1" applyAlignment="1" applyProtection="1">
      <alignment horizontal="left" vertical="center"/>
    </xf>
    <xf numFmtId="0" fontId="37" fillId="0" borderId="0" xfId="358" applyNumberFormat="1" applyFont="1" applyFill="1" applyBorder="1" applyAlignment="1" applyProtection="1">
      <alignment horizontal="left" vertical="center"/>
    </xf>
    <xf numFmtId="0" fontId="44" fillId="0" borderId="0" xfId="0" applyFont="1" applyFill="1"/>
    <xf numFmtId="49" fontId="37" fillId="0" borderId="60" xfId="2" applyNumberFormat="1" applyFont="1" applyFill="1" applyBorder="1" applyAlignment="1">
      <alignment horizontal="center"/>
    </xf>
    <xf numFmtId="49" fontId="37" fillId="0" borderId="1" xfId="2" applyNumberFormat="1" applyFont="1" applyFill="1" applyBorder="1" applyAlignment="1">
      <alignment horizontal="center"/>
    </xf>
    <xf numFmtId="49" fontId="37" fillId="0" borderId="1" xfId="2" applyNumberFormat="1" applyFont="1" applyFill="1" applyBorder="1"/>
    <xf numFmtId="49" fontId="37" fillId="0" borderId="60" xfId="2" applyNumberFormat="1" applyFont="1" applyFill="1" applyBorder="1"/>
    <xf numFmtId="4" fontId="37" fillId="0" borderId="1" xfId="2" applyNumberFormat="1" applyFont="1" applyFill="1" applyBorder="1"/>
    <xf numFmtId="49" fontId="37" fillId="0" borderId="2" xfId="2" applyNumberFormat="1" applyFont="1" applyFill="1" applyBorder="1" applyAlignment="1">
      <alignment wrapText="1"/>
    </xf>
    <xf numFmtId="49" fontId="37" fillId="0" borderId="1" xfId="2" applyNumberFormat="1" applyFont="1" applyFill="1" applyBorder="1"/>
    <xf numFmtId="4" fontId="37" fillId="0" borderId="1" xfId="2" applyNumberFormat="1" applyFont="1" applyFill="1" applyBorder="1"/>
    <xf numFmtId="49" fontId="37" fillId="0" borderId="1" xfId="2" applyNumberFormat="1" applyFont="1" applyFill="1" applyBorder="1" applyAlignment="1">
      <alignment wrapText="1"/>
    </xf>
    <xf numFmtId="0" fontId="38" fillId="0" borderId="1" xfId="6" applyFont="1" applyFill="1" applyBorder="1" applyAlignment="1">
      <alignment horizontal="center" vertical="center" wrapText="1"/>
    </xf>
    <xf numFmtId="0" fontId="43" fillId="0" borderId="1" xfId="0" applyFont="1" applyFill="1" applyBorder="1"/>
    <xf numFmtId="0" fontId="43" fillId="0" borderId="1" xfId="0" applyFont="1" applyFill="1" applyBorder="1" applyAlignment="1">
      <alignment wrapText="1"/>
    </xf>
    <xf numFmtId="49" fontId="37" fillId="3" borderId="1" xfId="5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wrapText="1"/>
    </xf>
    <xf numFmtId="49" fontId="37" fillId="4" borderId="1" xfId="0" applyNumberFormat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left" vertical="top" wrapText="1" shrinkToFit="1"/>
    </xf>
    <xf numFmtId="0" fontId="38" fillId="0" borderId="1" xfId="41" applyFont="1" applyBorder="1" applyAlignment="1"/>
    <xf numFmtId="0" fontId="37" fillId="0" borderId="1" xfId="0" applyFont="1" applyFill="1" applyBorder="1" applyProtection="1">
      <protection locked="0"/>
    </xf>
    <xf numFmtId="4" fontId="38" fillId="0" borderId="0" xfId="189" applyNumberFormat="1" applyFont="1" applyFill="1" applyBorder="1" applyAlignment="1">
      <alignment wrapText="1"/>
    </xf>
    <xf numFmtId="4" fontId="38" fillId="0" borderId="0" xfId="192" applyNumberFormat="1" applyFont="1" applyFill="1" applyBorder="1" applyAlignment="1">
      <alignment wrapText="1"/>
    </xf>
    <xf numFmtId="4" fontId="38" fillId="0" borderId="0" xfId="52" applyNumberFormat="1" applyFont="1" applyFill="1" applyBorder="1" applyAlignment="1" applyProtection="1">
      <alignment horizontal="center" wrapText="1"/>
    </xf>
    <xf numFmtId="4" fontId="38" fillId="0" borderId="4" xfId="58" applyNumberFormat="1" applyFont="1" applyFill="1" applyBorder="1" applyAlignment="1">
      <alignment horizontal="center" vertical="center" wrapText="1"/>
    </xf>
    <xf numFmtId="4" fontId="38" fillId="0" borderId="1" xfId="41" applyNumberFormat="1" applyFont="1" applyBorder="1" applyAlignment="1"/>
    <xf numFmtId="4" fontId="37" fillId="0" borderId="1" xfId="0" applyNumberFormat="1" applyFont="1" applyFill="1" applyBorder="1" applyProtection="1">
      <protection locked="0"/>
    </xf>
    <xf numFmtId="0" fontId="38" fillId="0" borderId="1" xfId="41" applyNumberFormat="1" applyFont="1" applyBorder="1" applyAlignment="1" applyProtection="1">
      <alignment wrapText="1"/>
    </xf>
    <xf numFmtId="0" fontId="37" fillId="0" borderId="1" xfId="0" applyFont="1" applyFill="1" applyBorder="1" applyAlignment="1" applyProtection="1">
      <alignment wrapText="1"/>
      <protection locked="0"/>
    </xf>
    <xf numFmtId="0" fontId="37" fillId="0" borderId="0" xfId="0" applyFont="1" applyFill="1" applyBorder="1" applyAlignment="1" applyProtection="1">
      <alignment wrapText="1"/>
      <protection locked="0"/>
    </xf>
    <xf numFmtId="49" fontId="37" fillId="0" borderId="4" xfId="0" applyNumberFormat="1" applyFont="1" applyFill="1" applyBorder="1" applyAlignment="1">
      <alignment wrapText="1"/>
    </xf>
    <xf numFmtId="49" fontId="37" fillId="0" borderId="4" xfId="0" applyNumberFormat="1" applyFont="1" applyFill="1" applyBorder="1" applyAlignment="1">
      <alignment horizontal="center"/>
    </xf>
    <xf numFmtId="4" fontId="37" fillId="0" borderId="4" xfId="0" applyNumberFormat="1" applyFont="1" applyFill="1" applyBorder="1"/>
    <xf numFmtId="0" fontId="0" fillId="0" borderId="0" xfId="0" applyFont="1" applyFill="1"/>
    <xf numFmtId="49" fontId="37" fillId="0" borderId="4" xfId="0" applyNumberFormat="1" applyFont="1" applyFill="1" applyBorder="1" applyAlignment="1">
      <alignment horizontal="left"/>
    </xf>
    <xf numFmtId="4" fontId="43" fillId="0" borderId="1" xfId="0" applyNumberFormat="1" applyFont="1" applyFill="1" applyBorder="1"/>
    <xf numFmtId="49" fontId="38" fillId="0" borderId="26" xfId="44" applyNumberFormat="1" applyFont="1" applyFill="1" applyBorder="1" applyAlignment="1" applyProtection="1">
      <alignment horizontal="center" vertical="top" wrapText="1"/>
    </xf>
    <xf numFmtId="49" fontId="38" fillId="0" borderId="56" xfId="44" applyNumberFormat="1" applyFont="1" applyFill="1" applyBorder="1" applyAlignment="1" applyProtection="1">
      <alignment horizontal="center" vertical="top" wrapText="1"/>
    </xf>
    <xf numFmtId="0" fontId="37" fillId="0" borderId="55" xfId="349" applyNumberFormat="1" applyFont="1" applyFill="1" applyBorder="1" applyAlignment="1" applyProtection="1">
      <alignment horizontal="center" vertical="top" wrapText="1"/>
    </xf>
    <xf numFmtId="0" fontId="37" fillId="0" borderId="56" xfId="349" applyNumberFormat="1" applyFont="1" applyFill="1" applyBorder="1" applyAlignment="1" applyProtection="1">
      <alignment horizontal="center" vertical="top" wrapText="1"/>
    </xf>
    <xf numFmtId="0" fontId="45" fillId="0" borderId="0" xfId="0" applyFont="1" applyAlignment="1">
      <alignment horizontal="center" wrapText="1"/>
    </xf>
    <xf numFmtId="0" fontId="40" fillId="3" borderId="0" xfId="4" applyFont="1" applyFill="1" applyAlignment="1">
      <alignment horizontal="center" wrapText="1"/>
    </xf>
    <xf numFmtId="0" fontId="39" fillId="3" borderId="0" xfId="4" applyFont="1" applyFill="1" applyAlignment="1">
      <alignment horizontal="center"/>
    </xf>
    <xf numFmtId="0" fontId="37" fillId="0" borderId="0" xfId="0" applyFont="1" applyFill="1" applyBorder="1" applyAlignment="1" applyProtection="1">
      <alignment horizontal="center" wrapText="1"/>
      <protection locked="0"/>
    </xf>
    <xf numFmtId="4" fontId="38" fillId="0" borderId="1" xfId="58" applyNumberFormat="1" applyFont="1" applyFill="1" applyBorder="1" applyAlignment="1" applyProtection="1">
      <alignment horizontal="center" vertical="center" wrapText="1"/>
    </xf>
    <xf numFmtId="4" fontId="38" fillId="0" borderId="1" xfId="58" applyNumberFormat="1" applyFont="1" applyFill="1" applyBorder="1" applyAlignment="1">
      <alignment horizontal="center" vertical="center" wrapText="1"/>
    </xf>
    <xf numFmtId="0" fontId="38" fillId="0" borderId="1" xfId="6" applyNumberFormat="1" applyFont="1" applyFill="1" applyBorder="1" applyAlignment="1" applyProtection="1">
      <alignment horizontal="center" vertical="center" wrapText="1"/>
    </xf>
    <xf numFmtId="0" fontId="38" fillId="0" borderId="1" xfId="6" applyFont="1" applyFill="1" applyBorder="1" applyAlignment="1">
      <alignment horizontal="center" vertical="center" wrapText="1"/>
    </xf>
    <xf numFmtId="2" fontId="42" fillId="0" borderId="0" xfId="52" applyNumberFormat="1" applyFont="1" applyFill="1" applyBorder="1" applyAlignment="1" applyProtection="1">
      <alignment horizontal="center" wrapText="1"/>
    </xf>
    <xf numFmtId="0" fontId="38" fillId="0" borderId="1" xfId="23" applyNumberFormat="1" applyFont="1" applyFill="1" applyBorder="1" applyAlignment="1" applyProtection="1">
      <alignment horizontal="center" vertical="center" wrapText="1"/>
    </xf>
    <xf numFmtId="0" fontId="38" fillId="0" borderId="1" xfId="23" applyFont="1" applyFill="1" applyBorder="1" applyAlignment="1">
      <alignment horizontal="center" vertical="center" wrapText="1"/>
    </xf>
    <xf numFmtId="0" fontId="38" fillId="0" borderId="1" xfId="11" applyNumberFormat="1" applyFont="1" applyFill="1" applyBorder="1" applyAlignment="1" applyProtection="1">
      <alignment horizontal="center" vertical="center" wrapText="1"/>
    </xf>
    <xf numFmtId="0" fontId="38" fillId="0" borderId="1" xfId="11" applyFont="1" applyFill="1" applyBorder="1" applyAlignment="1">
      <alignment horizontal="center" vertical="center" wrapText="1"/>
    </xf>
    <xf numFmtId="0" fontId="38" fillId="0" borderId="1" xfId="43" applyNumberFormat="1" applyFont="1" applyFill="1" applyBorder="1" applyAlignment="1" applyProtection="1">
      <alignment horizontal="center" vertical="center" wrapText="1"/>
    </xf>
    <xf numFmtId="0" fontId="38" fillId="0" borderId="1" xfId="43" applyFont="1" applyFill="1" applyBorder="1" applyAlignment="1">
      <alignment horizontal="center" vertical="center" wrapText="1"/>
    </xf>
    <xf numFmtId="0" fontId="38" fillId="0" borderId="1" xfId="186" applyNumberFormat="1" applyFont="1" applyFill="1" applyBorder="1" applyAlignment="1" applyProtection="1">
      <alignment horizontal="center" vertical="center" wrapText="1"/>
    </xf>
    <xf numFmtId="0" fontId="38" fillId="0" borderId="1" xfId="186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wrapText="1"/>
    </xf>
    <xf numFmtId="2" fontId="6" fillId="0" borderId="0" xfId="0" applyNumberFormat="1" applyFont="1" applyFill="1" applyAlignment="1">
      <alignment horizontal="center" wrapText="1"/>
    </xf>
  </cellXfs>
  <cellStyles count="382">
    <cellStyle name="br" xfId="182"/>
    <cellStyle name="br 2" xfId="195"/>
    <cellStyle name="col" xfId="181"/>
    <cellStyle name="col 2" xfId="196"/>
    <cellStyle name="style0" xfId="183"/>
    <cellStyle name="style0 2" xfId="197"/>
    <cellStyle name="td" xfId="184"/>
    <cellStyle name="td 2" xfId="198"/>
    <cellStyle name="tr" xfId="180"/>
    <cellStyle name="tr 2" xfId="199"/>
    <cellStyle name="xl100" xfId="67"/>
    <cellStyle name="xl100 2" xfId="200"/>
    <cellStyle name="xl101" xfId="75"/>
    <cellStyle name="xl101 2" xfId="201"/>
    <cellStyle name="xl102" xfId="89"/>
    <cellStyle name="xl102 2" xfId="202"/>
    <cellStyle name="xl103" xfId="84"/>
    <cellStyle name="xl103 2" xfId="203"/>
    <cellStyle name="xl104" xfId="71"/>
    <cellStyle name="xl104 2" xfId="204"/>
    <cellStyle name="xl105" xfId="76"/>
    <cellStyle name="xl105 2" xfId="205"/>
    <cellStyle name="xl106" xfId="90"/>
    <cellStyle name="xl106 2" xfId="206"/>
    <cellStyle name="xl107" xfId="68"/>
    <cellStyle name="xl107 2" xfId="207"/>
    <cellStyle name="xl108" xfId="69"/>
    <cellStyle name="xl108 2" xfId="208"/>
    <cellStyle name="xl109" xfId="77"/>
    <cellStyle name="xl109 2" xfId="209"/>
    <cellStyle name="xl110" xfId="80"/>
    <cellStyle name="xl110 2" xfId="210"/>
    <cellStyle name="xl111" xfId="91"/>
    <cellStyle name="xl111 2" xfId="211"/>
    <cellStyle name="xl112" xfId="93"/>
    <cellStyle name="xl112 2" xfId="212"/>
    <cellStyle name="xl113" xfId="72"/>
    <cellStyle name="xl113 2" xfId="213"/>
    <cellStyle name="xl114" xfId="73"/>
    <cellStyle name="xl114 2" xfId="214"/>
    <cellStyle name="xl115" xfId="78"/>
    <cellStyle name="xl115 2" xfId="215"/>
    <cellStyle name="xl116" xfId="81"/>
    <cellStyle name="xl116 2" xfId="216"/>
    <cellStyle name="xl117" xfId="92"/>
    <cellStyle name="xl117 2" xfId="217"/>
    <cellStyle name="xl118" xfId="95"/>
    <cellStyle name="xl118 2" xfId="218"/>
    <cellStyle name="xl119" xfId="96"/>
    <cellStyle name="xl119 2" xfId="219"/>
    <cellStyle name="xl120" xfId="98"/>
    <cellStyle name="xl120 2" xfId="220"/>
    <cellStyle name="xl121" xfId="102"/>
    <cellStyle name="xl121 2" xfId="221"/>
    <cellStyle name="xl122" xfId="105"/>
    <cellStyle name="xl122 2" xfId="222"/>
    <cellStyle name="xl123" xfId="109"/>
    <cellStyle name="xl123 2" xfId="223"/>
    <cellStyle name="xl124" xfId="112"/>
    <cellStyle name="xl124 2" xfId="224"/>
    <cellStyle name="xl125" xfId="113"/>
    <cellStyle name="xl125 2" xfId="225"/>
    <cellStyle name="xl126" xfId="114"/>
    <cellStyle name="xl126 2" xfId="226"/>
    <cellStyle name="xl127" xfId="94"/>
    <cellStyle name="xl127 2" xfId="227"/>
    <cellStyle name="xl128" xfId="97"/>
    <cellStyle name="xl128 2" xfId="228"/>
    <cellStyle name="xl129" xfId="103"/>
    <cellStyle name="xl129 2" xfId="229"/>
    <cellStyle name="xl130" xfId="107"/>
    <cellStyle name="xl130 2" xfId="230"/>
    <cellStyle name="xl131" xfId="110"/>
    <cellStyle name="xl131 2" xfId="231"/>
    <cellStyle name="xl132" xfId="111"/>
    <cellStyle name="xl132 2" xfId="232"/>
    <cellStyle name="xl133" xfId="115"/>
    <cellStyle name="xl133 2" xfId="233"/>
    <cellStyle name="xl134" xfId="101"/>
    <cellStyle name="xl134 2" xfId="234"/>
    <cellStyle name="xl135" xfId="99"/>
    <cellStyle name="xl135 2" xfId="235"/>
    <cellStyle name="xl136" xfId="104"/>
    <cellStyle name="xl136 2" xfId="236"/>
    <cellStyle name="xl137" xfId="106"/>
    <cellStyle name="xl137 2" xfId="237"/>
    <cellStyle name="xl138" xfId="100"/>
    <cellStyle name="xl138 2" xfId="238"/>
    <cellStyle name="xl139" xfId="108"/>
    <cellStyle name="xl139 2" xfId="239"/>
    <cellStyle name="xl140" xfId="116"/>
    <cellStyle name="xl140 2" xfId="240"/>
    <cellStyle name="xl141" xfId="137"/>
    <cellStyle name="xl141 2" xfId="241"/>
    <cellStyle name="xl142" xfId="141"/>
    <cellStyle name="xl142 2" xfId="242"/>
    <cellStyle name="xl143" xfId="146"/>
    <cellStyle name="xl143 2" xfId="243"/>
    <cellStyle name="xl144" xfId="150"/>
    <cellStyle name="xl144 2" xfId="244"/>
    <cellStyle name="xl145" xfId="156"/>
    <cellStyle name="xl145 2" xfId="245"/>
    <cellStyle name="xl146" xfId="157"/>
    <cellStyle name="xl146 2" xfId="246"/>
    <cellStyle name="xl147" xfId="160"/>
    <cellStyle name="xl147 2" xfId="247"/>
    <cellStyle name="xl148" xfId="117"/>
    <cellStyle name="xl148 2" xfId="248"/>
    <cellStyle name="xl149" xfId="122"/>
    <cellStyle name="xl149 2" xfId="249"/>
    <cellStyle name="xl150" xfId="124"/>
    <cellStyle name="xl150 2" xfId="250"/>
    <cellStyle name="xl151" xfId="126"/>
    <cellStyle name="xl151 2" xfId="251"/>
    <cellStyle name="xl152" xfId="131"/>
    <cellStyle name="xl152 2" xfId="252"/>
    <cellStyle name="xl153" xfId="133"/>
    <cellStyle name="xl153 2" xfId="253"/>
    <cellStyle name="xl154" xfId="135"/>
    <cellStyle name="xl154 2" xfId="254"/>
    <cellStyle name="xl155" xfId="136"/>
    <cellStyle name="xl155 2" xfId="255"/>
    <cellStyle name="xl156" xfId="138"/>
    <cellStyle name="xl156 2" xfId="256"/>
    <cellStyle name="xl157" xfId="142"/>
    <cellStyle name="xl157 2" xfId="257"/>
    <cellStyle name="xl158" xfId="147"/>
    <cellStyle name="xl158 2" xfId="258"/>
    <cellStyle name="xl159" xfId="158"/>
    <cellStyle name="xl159 2" xfId="259"/>
    <cellStyle name="xl160" xfId="162"/>
    <cellStyle name="xl160 2" xfId="260"/>
    <cellStyle name="xl161" xfId="166"/>
    <cellStyle name="xl161 2" xfId="261"/>
    <cellStyle name="xl162" xfId="167"/>
    <cellStyle name="xl162 2" xfId="262"/>
    <cellStyle name="xl163" xfId="169"/>
    <cellStyle name="xl163 2" xfId="263"/>
    <cellStyle name="xl164" xfId="173"/>
    <cellStyle name="xl164 2" xfId="264"/>
    <cellStyle name="xl165" xfId="177"/>
    <cellStyle name="xl165 2" xfId="265"/>
    <cellStyle name="xl166" xfId="123"/>
    <cellStyle name="xl166 2" xfId="266"/>
    <cellStyle name="xl167" xfId="125"/>
    <cellStyle name="xl167 2" xfId="267"/>
    <cellStyle name="xl168" xfId="127"/>
    <cellStyle name="xl168 2" xfId="268"/>
    <cellStyle name="xl169" xfId="132"/>
    <cellStyle name="xl169 2" xfId="269"/>
    <cellStyle name="xl170" xfId="134"/>
    <cellStyle name="xl170 2" xfId="270"/>
    <cellStyle name="xl171" xfId="139"/>
    <cellStyle name="xl171 2" xfId="271"/>
    <cellStyle name="xl172" xfId="143"/>
    <cellStyle name="xl172 2" xfId="272"/>
    <cellStyle name="xl173" xfId="148"/>
    <cellStyle name="xl173 2" xfId="273"/>
    <cellStyle name="xl174" xfId="151"/>
    <cellStyle name="xl174 2" xfId="274"/>
    <cellStyle name="xl175" xfId="153"/>
    <cellStyle name="xl175 2" xfId="275"/>
    <cellStyle name="xl176" xfId="159"/>
    <cellStyle name="xl176 2" xfId="276"/>
    <cellStyle name="xl177" xfId="161"/>
    <cellStyle name="xl177 2" xfId="277"/>
    <cellStyle name="xl178" xfId="163"/>
    <cellStyle name="xl178 2" xfId="278"/>
    <cellStyle name="xl179" xfId="164"/>
    <cellStyle name="xl179 2" xfId="279"/>
    <cellStyle name="xl180" xfId="165"/>
    <cellStyle name="xl180 2" xfId="280"/>
    <cellStyle name="xl181" xfId="168"/>
    <cellStyle name="xl181 2" xfId="281"/>
    <cellStyle name="xl182" xfId="170"/>
    <cellStyle name="xl182 2" xfId="282"/>
    <cellStyle name="xl183" xfId="171"/>
    <cellStyle name="xl183 2" xfId="283"/>
    <cellStyle name="xl184" xfId="172"/>
    <cellStyle name="xl184 2" xfId="284"/>
    <cellStyle name="xl185" xfId="174"/>
    <cellStyle name="xl185 2" xfId="285"/>
    <cellStyle name="xl186" xfId="178"/>
    <cellStyle name="xl186 2" xfId="286"/>
    <cellStyle name="xl187" xfId="118"/>
    <cellStyle name="xl187 2" xfId="287"/>
    <cellStyle name="xl188" xfId="120"/>
    <cellStyle name="xl188 2" xfId="288"/>
    <cellStyle name="xl189" xfId="128"/>
    <cellStyle name="xl189 2" xfId="289"/>
    <cellStyle name="xl190" xfId="140"/>
    <cellStyle name="xl190 2" xfId="290"/>
    <cellStyle name="xl191" xfId="144"/>
    <cellStyle name="xl191 2" xfId="291"/>
    <cellStyle name="xl192" xfId="149"/>
    <cellStyle name="xl192 2" xfId="292"/>
    <cellStyle name="xl193" xfId="154"/>
    <cellStyle name="xl193 2" xfId="293"/>
    <cellStyle name="xl194" xfId="121"/>
    <cellStyle name="xl194 2" xfId="294"/>
    <cellStyle name="xl195" xfId="175"/>
    <cellStyle name="xl195 2" xfId="295"/>
    <cellStyle name="xl196" xfId="179"/>
    <cellStyle name="xl196 2" xfId="296"/>
    <cellStyle name="xl197" xfId="176"/>
    <cellStyle name="xl197 2" xfId="297"/>
    <cellStyle name="xl198" xfId="145"/>
    <cellStyle name="xl198 2" xfId="298"/>
    <cellStyle name="xl199" xfId="129"/>
    <cellStyle name="xl199 2" xfId="299"/>
    <cellStyle name="xl200" xfId="119"/>
    <cellStyle name="xl200 2" xfId="300"/>
    <cellStyle name="xl201" xfId="130"/>
    <cellStyle name="xl202" xfId="152"/>
    <cellStyle name="xl203" xfId="155"/>
    <cellStyle name="xl21" xfId="185"/>
    <cellStyle name="xl21 2" xfId="301"/>
    <cellStyle name="xl22" xfId="6"/>
    <cellStyle name="xl22 2" xfId="302"/>
    <cellStyle name="xl23" xfId="12"/>
    <cellStyle name="xl23 2" xfId="303"/>
    <cellStyle name="xl24" xfId="16"/>
    <cellStyle name="xl24 2" xfId="304"/>
    <cellStyle name="xl25" xfId="23"/>
    <cellStyle name="xl25 2" xfId="305"/>
    <cellStyle name="xl26" xfId="41"/>
    <cellStyle name="xl26 2" xfId="306"/>
    <cellStyle name="xl27" xfId="11"/>
    <cellStyle name="xl27 2" xfId="307"/>
    <cellStyle name="xl28" xfId="43"/>
    <cellStyle name="xl28 2" xfId="308"/>
    <cellStyle name="xl29" xfId="186"/>
    <cellStyle name="xl29 2" xfId="309"/>
    <cellStyle name="xl30" xfId="44"/>
    <cellStyle name="xl30 2" xfId="310"/>
    <cellStyle name="xl31" xfId="47"/>
    <cellStyle name="xl31 2" xfId="311"/>
    <cellStyle name="xl32" xfId="187"/>
    <cellStyle name="xl32 2" xfId="312"/>
    <cellStyle name="xl33" xfId="49"/>
    <cellStyle name="xl33 2" xfId="313"/>
    <cellStyle name="xl34" xfId="56"/>
    <cellStyle name="xl34 2" xfId="3"/>
    <cellStyle name="xl34 2 2" xfId="380"/>
    <cellStyle name="xl34 2 3" xfId="314"/>
    <cellStyle name="xl35" xfId="60"/>
    <cellStyle name="xl35 2" xfId="315"/>
    <cellStyle name="xl36" xfId="188"/>
    <cellStyle name="xl36 2" xfId="316"/>
    <cellStyle name="xl37" xfId="7"/>
    <cellStyle name="xl37 2" xfId="317"/>
    <cellStyle name="xl38" xfId="17"/>
    <cellStyle name="xl38 2" xfId="318"/>
    <cellStyle name="xl39" xfId="32"/>
    <cellStyle name="xl39 2" xfId="319"/>
    <cellStyle name="xl40" xfId="35"/>
    <cellStyle name="xl40 2" xfId="320"/>
    <cellStyle name="xl41" xfId="37"/>
    <cellStyle name="xl41 2" xfId="321"/>
    <cellStyle name="xl42" xfId="189"/>
    <cellStyle name="xl42 2" xfId="322"/>
    <cellStyle name="xl43" xfId="50"/>
    <cellStyle name="xl43 2" xfId="323"/>
    <cellStyle name="xl44" xfId="57"/>
    <cellStyle name="xl44 2" xfId="324"/>
    <cellStyle name="xl45" xfId="61"/>
    <cellStyle name="xl45 2" xfId="325"/>
    <cellStyle name="xl46" xfId="190"/>
    <cellStyle name="xl46 2" xfId="326"/>
    <cellStyle name="xl47" xfId="191"/>
    <cellStyle name="xl47 2" xfId="327"/>
    <cellStyle name="xl48" xfId="63"/>
    <cellStyle name="xl48 2" xfId="328"/>
    <cellStyle name="xl49" xfId="24"/>
    <cellStyle name="xl49 2" xfId="329"/>
    <cellStyle name="xl50" xfId="38"/>
    <cellStyle name="xl50 2" xfId="330"/>
    <cellStyle name="xl51" xfId="28"/>
    <cellStyle name="xl51 2" xfId="331"/>
    <cellStyle name="xl52" xfId="51"/>
    <cellStyle name="xl52 2" xfId="332"/>
    <cellStyle name="xl53" xfId="58"/>
    <cellStyle name="xl53 2" xfId="333"/>
    <cellStyle name="xl54" xfId="62"/>
    <cellStyle name="xl54 2" xfId="334"/>
    <cellStyle name="xl55" xfId="45"/>
    <cellStyle name="xl55 2" xfId="335"/>
    <cellStyle name="xl56" xfId="48"/>
    <cellStyle name="xl56 2" xfId="336"/>
    <cellStyle name="xl57" xfId="192"/>
    <cellStyle name="xl57 2" xfId="337"/>
    <cellStyle name="xl58" xfId="52"/>
    <cellStyle name="xl58 2" xfId="338"/>
    <cellStyle name="xl59" xfId="64"/>
    <cellStyle name="xl59 2" xfId="339"/>
    <cellStyle name="xl60" xfId="8"/>
    <cellStyle name="xl60 2" xfId="340"/>
    <cellStyle name="xl61" xfId="13"/>
    <cellStyle name="xl61 2" xfId="341"/>
    <cellStyle name="xl62" xfId="18"/>
    <cellStyle name="xl62 2" xfId="342"/>
    <cellStyle name="xl63" xfId="25"/>
    <cellStyle name="xl63 2" xfId="343"/>
    <cellStyle name="xl64" xfId="9"/>
    <cellStyle name="xl64 2" xfId="344"/>
    <cellStyle name="xl65" xfId="14"/>
    <cellStyle name="xl65 2" xfId="345"/>
    <cellStyle name="xl66" xfId="19"/>
    <cellStyle name="xl66 2" xfId="346"/>
    <cellStyle name="xl67" xfId="26"/>
    <cellStyle name="xl67 2" xfId="347"/>
    <cellStyle name="xl68" xfId="30"/>
    <cellStyle name="xl68 2" xfId="348"/>
    <cellStyle name="xl69" xfId="33"/>
    <cellStyle name="xl69 2" xfId="349"/>
    <cellStyle name="xl70" xfId="36"/>
    <cellStyle name="xl70 2" xfId="350"/>
    <cellStyle name="xl71" xfId="39"/>
    <cellStyle name="xl71 2" xfId="351"/>
    <cellStyle name="xl72" xfId="40"/>
    <cellStyle name="xl72 2" xfId="352"/>
    <cellStyle name="xl73" xfId="42"/>
    <cellStyle name="xl73 2" xfId="353"/>
    <cellStyle name="xl74" xfId="15"/>
    <cellStyle name="xl74 2" xfId="354"/>
    <cellStyle name="xl75" xfId="20"/>
    <cellStyle name="xl75 2" xfId="355"/>
    <cellStyle name="xl76" xfId="27"/>
    <cellStyle name="xl76 2" xfId="356"/>
    <cellStyle name="xl77" xfId="31"/>
    <cellStyle name="xl77 2" xfId="357"/>
    <cellStyle name="xl78" xfId="34"/>
    <cellStyle name="xl78 2" xfId="358"/>
    <cellStyle name="xl79" xfId="53"/>
    <cellStyle name="xl79 2" xfId="359"/>
    <cellStyle name="xl80" xfId="59"/>
    <cellStyle name="xl80 2" xfId="360"/>
    <cellStyle name="xl81" xfId="21"/>
    <cellStyle name="xl81 2" xfId="361"/>
    <cellStyle name="xl82" xfId="29"/>
    <cellStyle name="xl82 2" xfId="362"/>
    <cellStyle name="xl83" xfId="22"/>
    <cellStyle name="xl83 2" xfId="363"/>
    <cellStyle name="xl84" xfId="10"/>
    <cellStyle name="xl84 2" xfId="364"/>
    <cellStyle name="xl85" xfId="54"/>
    <cellStyle name="xl85 2" xfId="365"/>
    <cellStyle name="xl86" xfId="46"/>
    <cellStyle name="xl86 2" xfId="366"/>
    <cellStyle name="xl87" xfId="55"/>
    <cellStyle name="xl87 2" xfId="367"/>
    <cellStyle name="xl88" xfId="65"/>
    <cellStyle name="xl88 2" xfId="368"/>
    <cellStyle name="xl89" xfId="70"/>
    <cellStyle name="xl89 2" xfId="369"/>
    <cellStyle name="xl90" xfId="74"/>
    <cellStyle name="xl90 2" xfId="370"/>
    <cellStyle name="xl91" xfId="85"/>
    <cellStyle name="xl91 2" xfId="371"/>
    <cellStyle name="xl92" xfId="87"/>
    <cellStyle name="xl92 2" xfId="372"/>
    <cellStyle name="xl93" xfId="82"/>
    <cellStyle name="xl93 2" xfId="373"/>
    <cellStyle name="xl94" xfId="66"/>
    <cellStyle name="xl94 2" xfId="374"/>
    <cellStyle name="xl95" xfId="79"/>
    <cellStyle name="xl95 2" xfId="375"/>
    <cellStyle name="xl96" xfId="86"/>
    <cellStyle name="xl96 2" xfId="376"/>
    <cellStyle name="xl97" xfId="88"/>
    <cellStyle name="xl97 2" xfId="377"/>
    <cellStyle name="xl98" xfId="193"/>
    <cellStyle name="xl98 2" xfId="378"/>
    <cellStyle name="xl99" xfId="83"/>
    <cellStyle name="xl99 2" xfId="379"/>
    <cellStyle name="Обычный" xfId="0" builtinId="0"/>
    <cellStyle name="Обычный 199" xfId="4"/>
    <cellStyle name="Обычный 2" xfId="194"/>
    <cellStyle name="Обычный 3" xfId="2"/>
    <cellStyle name="Обычный 4" xfId="5"/>
    <cellStyle name="Обычный 5" xfId="381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6"/>
  <sheetViews>
    <sheetView tabSelected="1" workbookViewId="0">
      <selection activeCell="F9" sqref="F9"/>
    </sheetView>
  </sheetViews>
  <sheetFormatPr defaultRowHeight="15.75" x14ac:dyDescent="0.25"/>
  <cols>
    <col min="1" max="1" width="81.28515625" style="97" customWidth="1"/>
    <col min="2" max="2" width="26.140625" style="97" customWidth="1"/>
    <col min="3" max="3" width="30.85546875" style="97" customWidth="1"/>
    <col min="4" max="16384" width="9.140625" style="97"/>
  </cols>
  <sheetData>
    <row r="1" spans="1:3" x14ac:dyDescent="0.25">
      <c r="C1" s="98" t="s">
        <v>25</v>
      </c>
    </row>
    <row r="2" spans="1:3" x14ac:dyDescent="0.25">
      <c r="C2" s="99" t="s">
        <v>26</v>
      </c>
    </row>
    <row r="3" spans="1:3" x14ac:dyDescent="0.25">
      <c r="C3" s="100" t="s">
        <v>27</v>
      </c>
    </row>
    <row r="4" spans="1:3" x14ac:dyDescent="0.25">
      <c r="C4" s="101" t="s">
        <v>28</v>
      </c>
    </row>
    <row r="5" spans="1:3" x14ac:dyDescent="0.25">
      <c r="C5" s="101" t="s">
        <v>29</v>
      </c>
    </row>
    <row r="6" spans="1:3" x14ac:dyDescent="0.25">
      <c r="C6" s="101" t="s">
        <v>957</v>
      </c>
    </row>
    <row r="7" spans="1:3" x14ac:dyDescent="0.25">
      <c r="C7" s="101" t="s">
        <v>958</v>
      </c>
    </row>
    <row r="9" spans="1:3" ht="51.75" customHeight="1" x14ac:dyDescent="0.3">
      <c r="A9" s="145" t="s">
        <v>540</v>
      </c>
      <c r="B9" s="145"/>
      <c r="C9" s="145"/>
    </row>
    <row r="11" spans="1:3" x14ac:dyDescent="0.25">
      <c r="A11" s="141" t="s">
        <v>30</v>
      </c>
      <c r="B11" s="141" t="s">
        <v>31</v>
      </c>
      <c r="C11" s="143" t="s">
        <v>32</v>
      </c>
    </row>
    <row r="12" spans="1:3" ht="35.25" customHeight="1" thickBot="1" x14ac:dyDescent="0.3">
      <c r="A12" s="142"/>
      <c r="B12" s="142"/>
      <c r="C12" s="144"/>
    </row>
    <row r="13" spans="1:3" x14ac:dyDescent="0.25">
      <c r="A13" s="6" t="s">
        <v>145</v>
      </c>
      <c r="B13" s="8"/>
      <c r="C13" s="3">
        <v>5359424294.0200005</v>
      </c>
    </row>
    <row r="14" spans="1:3" x14ac:dyDescent="0.25">
      <c r="A14" s="2" t="s">
        <v>146</v>
      </c>
      <c r="B14" s="1"/>
      <c r="C14" s="7"/>
    </row>
    <row r="15" spans="1:3" x14ac:dyDescent="0.25">
      <c r="A15" s="2" t="s">
        <v>346</v>
      </c>
      <c r="B15" s="1" t="s">
        <v>147</v>
      </c>
      <c r="C15" s="7">
        <v>3214273012.8699999</v>
      </c>
    </row>
    <row r="16" spans="1:3" x14ac:dyDescent="0.25">
      <c r="A16" s="5" t="s">
        <v>347</v>
      </c>
      <c r="B16" s="9" t="s">
        <v>148</v>
      </c>
      <c r="C16" s="4">
        <v>2408168082.79</v>
      </c>
    </row>
    <row r="17" spans="1:6" x14ac:dyDescent="0.25">
      <c r="A17" s="5" t="s">
        <v>348</v>
      </c>
      <c r="B17" s="9" t="s">
        <v>149</v>
      </c>
      <c r="C17" s="4">
        <v>2408168082.79</v>
      </c>
    </row>
    <row r="18" spans="1:6" ht="78.75" x14ac:dyDescent="0.25">
      <c r="A18" s="5" t="s">
        <v>349</v>
      </c>
      <c r="B18" s="9" t="s">
        <v>150</v>
      </c>
      <c r="C18" s="4">
        <v>2352611271.54</v>
      </c>
    </row>
    <row r="19" spans="1:6" ht="94.5" x14ac:dyDescent="0.25">
      <c r="A19" s="5" t="s">
        <v>350</v>
      </c>
      <c r="B19" s="9" t="s">
        <v>151</v>
      </c>
      <c r="C19" s="4">
        <v>1438070.29</v>
      </c>
    </row>
    <row r="20" spans="1:6" ht="31.5" x14ac:dyDescent="0.25">
      <c r="A20" s="5" t="s">
        <v>351</v>
      </c>
      <c r="B20" s="9" t="s">
        <v>152</v>
      </c>
      <c r="C20" s="4">
        <v>2246357.61</v>
      </c>
    </row>
    <row r="21" spans="1:6" ht="78.75" x14ac:dyDescent="0.25">
      <c r="A21" s="5" t="s">
        <v>352</v>
      </c>
      <c r="B21" s="9" t="s">
        <v>153</v>
      </c>
      <c r="C21" s="4">
        <v>30205970</v>
      </c>
    </row>
    <row r="22" spans="1:6" ht="110.25" x14ac:dyDescent="0.25">
      <c r="A22" s="5" t="s">
        <v>353</v>
      </c>
      <c r="B22" s="9" t="s">
        <v>154</v>
      </c>
      <c r="C22" s="4">
        <v>16256864</v>
      </c>
    </row>
    <row r="23" spans="1:6" s="102" customFormat="1" ht="94.5" x14ac:dyDescent="0.25">
      <c r="A23" s="2" t="s">
        <v>354</v>
      </c>
      <c r="B23" s="1" t="s">
        <v>155</v>
      </c>
      <c r="C23" s="7">
        <v>-46800</v>
      </c>
      <c r="F23" s="97"/>
    </row>
    <row r="24" spans="1:6" ht="47.25" x14ac:dyDescent="0.25">
      <c r="A24" s="5" t="s">
        <v>355</v>
      </c>
      <c r="B24" s="9" t="s">
        <v>156</v>
      </c>
      <c r="C24" s="4">
        <v>1288185.6000000001</v>
      </c>
    </row>
    <row r="25" spans="1:6" ht="47.25" x14ac:dyDescent="0.25">
      <c r="A25" s="5" t="s">
        <v>356</v>
      </c>
      <c r="B25" s="9" t="s">
        <v>157</v>
      </c>
      <c r="C25" s="4">
        <v>4168163.75</v>
      </c>
    </row>
    <row r="26" spans="1:6" ht="31.5" x14ac:dyDescent="0.25">
      <c r="A26" s="5" t="s">
        <v>357</v>
      </c>
      <c r="B26" s="9" t="s">
        <v>158</v>
      </c>
      <c r="C26" s="4">
        <v>14479314.119999999</v>
      </c>
    </row>
    <row r="27" spans="1:6" ht="31.5" x14ac:dyDescent="0.25">
      <c r="A27" s="5" t="s">
        <v>358</v>
      </c>
      <c r="B27" s="9" t="s">
        <v>159</v>
      </c>
      <c r="C27" s="4">
        <v>14479314.119999999</v>
      </c>
    </row>
    <row r="28" spans="1:6" ht="63" x14ac:dyDescent="0.25">
      <c r="A28" s="5" t="s">
        <v>359</v>
      </c>
      <c r="B28" s="9" t="s">
        <v>160</v>
      </c>
      <c r="C28" s="4">
        <v>7502521.8799999999</v>
      </c>
    </row>
    <row r="29" spans="1:6" ht="94.5" x14ac:dyDescent="0.25">
      <c r="A29" s="5" t="s">
        <v>360</v>
      </c>
      <c r="B29" s="9" t="s">
        <v>161</v>
      </c>
      <c r="C29" s="4">
        <v>7502521.8799999999</v>
      </c>
    </row>
    <row r="30" spans="1:6" ht="78.75" x14ac:dyDescent="0.25">
      <c r="A30" s="5" t="s">
        <v>361</v>
      </c>
      <c r="B30" s="9" t="s">
        <v>162</v>
      </c>
      <c r="C30" s="4">
        <v>39184.92</v>
      </c>
    </row>
    <row r="31" spans="1:6" ht="110.25" x14ac:dyDescent="0.25">
      <c r="A31" s="5" t="s">
        <v>362</v>
      </c>
      <c r="B31" s="9" t="s">
        <v>163</v>
      </c>
      <c r="C31" s="4">
        <v>39184.92</v>
      </c>
    </row>
    <row r="32" spans="1:6" ht="63" x14ac:dyDescent="0.25">
      <c r="A32" s="5" t="s">
        <v>363</v>
      </c>
      <c r="B32" s="9" t="s">
        <v>164</v>
      </c>
      <c r="C32" s="4">
        <v>7754441.7199999997</v>
      </c>
    </row>
    <row r="33" spans="1:6" s="102" customFormat="1" ht="94.5" x14ac:dyDescent="0.25">
      <c r="A33" s="2" t="s">
        <v>364</v>
      </c>
      <c r="B33" s="1" t="s">
        <v>165</v>
      </c>
      <c r="C33" s="7">
        <v>7754441.7199999997</v>
      </c>
      <c r="F33" s="97"/>
    </row>
    <row r="34" spans="1:6" ht="63" x14ac:dyDescent="0.25">
      <c r="A34" s="5" t="s">
        <v>365</v>
      </c>
      <c r="B34" s="9" t="s">
        <v>166</v>
      </c>
      <c r="C34" s="4">
        <v>-816834.4</v>
      </c>
    </row>
    <row r="35" spans="1:6" ht="94.5" x14ac:dyDescent="0.25">
      <c r="A35" s="5" t="s">
        <v>366</v>
      </c>
      <c r="B35" s="9" t="s">
        <v>167</v>
      </c>
      <c r="C35" s="4">
        <v>-816834.4</v>
      </c>
    </row>
    <row r="36" spans="1:6" x14ac:dyDescent="0.25">
      <c r="A36" s="5" t="s">
        <v>367</v>
      </c>
      <c r="B36" s="9" t="s">
        <v>168</v>
      </c>
      <c r="C36" s="4">
        <v>170747204.72</v>
      </c>
    </row>
    <row r="37" spans="1:6" ht="31.5" x14ac:dyDescent="0.25">
      <c r="A37" s="5" t="s">
        <v>368</v>
      </c>
      <c r="B37" s="9" t="s">
        <v>169</v>
      </c>
      <c r="C37" s="4">
        <v>166289924.34999999</v>
      </c>
    </row>
    <row r="38" spans="1:6" ht="31.5" x14ac:dyDescent="0.25">
      <c r="A38" s="5" t="s">
        <v>369</v>
      </c>
      <c r="B38" s="9" t="s">
        <v>170</v>
      </c>
      <c r="C38" s="4">
        <v>82704545.549999997</v>
      </c>
    </row>
    <row r="39" spans="1:6" ht="31.5" x14ac:dyDescent="0.25">
      <c r="A39" s="5" t="s">
        <v>369</v>
      </c>
      <c r="B39" s="9" t="s">
        <v>171</v>
      </c>
      <c r="C39" s="4">
        <v>82704295.409999996</v>
      </c>
    </row>
    <row r="40" spans="1:6" ht="47.25" x14ac:dyDescent="0.25">
      <c r="A40" s="5" t="s">
        <v>370</v>
      </c>
      <c r="B40" s="9" t="s">
        <v>172</v>
      </c>
      <c r="C40" s="4">
        <v>250.14</v>
      </c>
    </row>
    <row r="41" spans="1:6" ht="31.5" x14ac:dyDescent="0.25">
      <c r="A41" s="5" t="s">
        <v>371</v>
      </c>
      <c r="B41" s="9" t="s">
        <v>173</v>
      </c>
      <c r="C41" s="4">
        <v>83583958.799999997</v>
      </c>
    </row>
    <row r="42" spans="1:6" ht="63" x14ac:dyDescent="0.25">
      <c r="A42" s="5" t="s">
        <v>372</v>
      </c>
      <c r="B42" s="9" t="s">
        <v>174</v>
      </c>
      <c r="C42" s="4">
        <v>83583958.799999997</v>
      </c>
    </row>
    <row r="43" spans="1:6" ht="31.5" x14ac:dyDescent="0.25">
      <c r="A43" s="5" t="s">
        <v>373</v>
      </c>
      <c r="B43" s="9" t="s">
        <v>175</v>
      </c>
      <c r="C43" s="4">
        <v>1420</v>
      </c>
    </row>
    <row r="44" spans="1:6" x14ac:dyDescent="0.25">
      <c r="A44" s="5" t="s">
        <v>374</v>
      </c>
      <c r="B44" s="9" t="s">
        <v>176</v>
      </c>
      <c r="C44" s="4">
        <v>-1350322.31</v>
      </c>
    </row>
    <row r="45" spans="1:6" x14ac:dyDescent="0.25">
      <c r="A45" s="5" t="s">
        <v>374</v>
      </c>
      <c r="B45" s="9" t="s">
        <v>177</v>
      </c>
      <c r="C45" s="4">
        <v>-1350433.27</v>
      </c>
    </row>
    <row r="46" spans="1:6" ht="31.5" x14ac:dyDescent="0.25">
      <c r="A46" s="5" t="s">
        <v>375</v>
      </c>
      <c r="B46" s="9" t="s">
        <v>178</v>
      </c>
      <c r="C46" s="4">
        <v>110.96</v>
      </c>
    </row>
    <row r="47" spans="1:6" x14ac:dyDescent="0.25">
      <c r="A47" s="5" t="s">
        <v>376</v>
      </c>
      <c r="B47" s="9" t="s">
        <v>179</v>
      </c>
      <c r="C47" s="4">
        <v>1948530.41</v>
      </c>
    </row>
    <row r="48" spans="1:6" x14ac:dyDescent="0.25">
      <c r="A48" s="5" t="s">
        <v>376</v>
      </c>
      <c r="B48" s="9" t="s">
        <v>180</v>
      </c>
      <c r="C48" s="4">
        <v>1948530.41</v>
      </c>
    </row>
    <row r="49" spans="1:6" s="102" customFormat="1" ht="31.5" x14ac:dyDescent="0.25">
      <c r="A49" s="2" t="s">
        <v>377</v>
      </c>
      <c r="B49" s="1" t="s">
        <v>181</v>
      </c>
      <c r="C49" s="7">
        <v>3859072.27</v>
      </c>
      <c r="F49" s="97"/>
    </row>
    <row r="50" spans="1:6" ht="31.5" x14ac:dyDescent="0.25">
      <c r="A50" s="5" t="s">
        <v>378</v>
      </c>
      <c r="B50" s="9" t="s">
        <v>182</v>
      </c>
      <c r="C50" s="4">
        <v>3859072.27</v>
      </c>
    </row>
    <row r="51" spans="1:6" x14ac:dyDescent="0.25">
      <c r="A51" s="5" t="s">
        <v>379</v>
      </c>
      <c r="B51" s="9" t="s">
        <v>183</v>
      </c>
      <c r="C51" s="4">
        <v>-298586.45</v>
      </c>
    </row>
    <row r="52" spans="1:6" x14ac:dyDescent="0.25">
      <c r="A52" s="5" t="s">
        <v>380</v>
      </c>
      <c r="B52" s="9" t="s">
        <v>184</v>
      </c>
      <c r="C52" s="4">
        <v>586</v>
      </c>
    </row>
    <row r="53" spans="1:6" ht="47.25" x14ac:dyDescent="0.25">
      <c r="A53" s="5" t="s">
        <v>381</v>
      </c>
      <c r="B53" s="9" t="s">
        <v>185</v>
      </c>
      <c r="C53" s="4">
        <v>586</v>
      </c>
    </row>
    <row r="54" spans="1:6" x14ac:dyDescent="0.25">
      <c r="A54" s="5" t="s">
        <v>382</v>
      </c>
      <c r="B54" s="9" t="s">
        <v>186</v>
      </c>
      <c r="C54" s="4">
        <v>-299172.45</v>
      </c>
    </row>
    <row r="55" spans="1:6" s="102" customFormat="1" x14ac:dyDescent="0.25">
      <c r="A55" s="2" t="s">
        <v>383</v>
      </c>
      <c r="B55" s="1" t="s">
        <v>187</v>
      </c>
      <c r="C55" s="7">
        <v>-381781.36</v>
      </c>
      <c r="F55" s="97"/>
    </row>
    <row r="56" spans="1:6" ht="31.5" x14ac:dyDescent="0.25">
      <c r="A56" s="5" t="s">
        <v>384</v>
      </c>
      <c r="B56" s="9" t="s">
        <v>188</v>
      </c>
      <c r="C56" s="4">
        <v>-381781.36</v>
      </c>
    </row>
    <row r="57" spans="1:6" x14ac:dyDescent="0.25">
      <c r="A57" s="5" t="s">
        <v>385</v>
      </c>
      <c r="B57" s="9" t="s">
        <v>189</v>
      </c>
      <c r="C57" s="4">
        <v>82608.91</v>
      </c>
    </row>
    <row r="58" spans="1:6" s="102" customFormat="1" ht="31.5" x14ac:dyDescent="0.25">
      <c r="A58" s="2" t="s">
        <v>386</v>
      </c>
      <c r="B58" s="1" t="s">
        <v>190</v>
      </c>
      <c r="C58" s="7">
        <v>82608.91</v>
      </c>
      <c r="F58" s="97"/>
    </row>
    <row r="59" spans="1:6" ht="31.5" x14ac:dyDescent="0.25">
      <c r="A59" s="5" t="s">
        <v>387</v>
      </c>
      <c r="B59" s="9" t="s">
        <v>191</v>
      </c>
      <c r="C59" s="4">
        <v>72029844.900000006</v>
      </c>
    </row>
    <row r="60" spans="1:6" x14ac:dyDescent="0.25">
      <c r="A60" s="5" t="s">
        <v>388</v>
      </c>
      <c r="B60" s="9" t="s">
        <v>192</v>
      </c>
      <c r="C60" s="4">
        <v>72029844.900000006</v>
      </c>
    </row>
    <row r="61" spans="1:6" x14ac:dyDescent="0.25">
      <c r="A61" s="5" t="s">
        <v>389</v>
      </c>
      <c r="B61" s="9" t="s">
        <v>193</v>
      </c>
      <c r="C61" s="4">
        <v>72029844.900000006</v>
      </c>
    </row>
    <row r="62" spans="1:6" x14ac:dyDescent="0.25">
      <c r="A62" s="5" t="s">
        <v>390</v>
      </c>
      <c r="B62" s="9" t="s">
        <v>194</v>
      </c>
      <c r="C62" s="4">
        <v>8388616.9299999997</v>
      </c>
    </row>
    <row r="63" spans="1:6" ht="31.5" x14ac:dyDescent="0.25">
      <c r="A63" s="5" t="s">
        <v>391</v>
      </c>
      <c r="B63" s="9" t="s">
        <v>195</v>
      </c>
      <c r="C63" s="4">
        <v>8368616.9299999997</v>
      </c>
    </row>
    <row r="64" spans="1:6" ht="47.25" x14ac:dyDescent="0.25">
      <c r="A64" s="5" t="s">
        <v>392</v>
      </c>
      <c r="B64" s="9" t="s">
        <v>196</v>
      </c>
      <c r="C64" s="4">
        <v>8368616.9299999997</v>
      </c>
    </row>
    <row r="65" spans="1:6" s="102" customFormat="1" ht="31.5" x14ac:dyDescent="0.25">
      <c r="A65" s="2" t="s">
        <v>393</v>
      </c>
      <c r="B65" s="1" t="s">
        <v>197</v>
      </c>
      <c r="C65" s="7">
        <v>20000</v>
      </c>
      <c r="F65" s="97"/>
    </row>
    <row r="66" spans="1:6" ht="31.5" x14ac:dyDescent="0.25">
      <c r="A66" s="5" t="s">
        <v>394</v>
      </c>
      <c r="B66" s="9" t="s">
        <v>198</v>
      </c>
      <c r="C66" s="4">
        <v>20000</v>
      </c>
    </row>
    <row r="67" spans="1:6" ht="31.5" x14ac:dyDescent="0.25">
      <c r="A67" s="5" t="s">
        <v>395</v>
      </c>
      <c r="B67" s="9" t="s">
        <v>199</v>
      </c>
      <c r="C67" s="4">
        <v>487.1</v>
      </c>
    </row>
    <row r="68" spans="1:6" ht="31.5" x14ac:dyDescent="0.25">
      <c r="A68" s="5" t="s">
        <v>396</v>
      </c>
      <c r="B68" s="9" t="s">
        <v>200</v>
      </c>
      <c r="C68" s="4">
        <v>60.6</v>
      </c>
    </row>
    <row r="69" spans="1:6" ht="31.5" x14ac:dyDescent="0.25">
      <c r="A69" s="5" t="s">
        <v>397</v>
      </c>
      <c r="B69" s="9" t="s">
        <v>201</v>
      </c>
      <c r="C69" s="4">
        <v>60.6</v>
      </c>
    </row>
    <row r="70" spans="1:6" s="102" customFormat="1" ht="31.5" x14ac:dyDescent="0.25">
      <c r="A70" s="2" t="s">
        <v>398</v>
      </c>
      <c r="B70" s="1" t="s">
        <v>202</v>
      </c>
      <c r="C70" s="7">
        <v>426.5</v>
      </c>
      <c r="F70" s="97"/>
    </row>
    <row r="71" spans="1:6" ht="31.5" x14ac:dyDescent="0.25">
      <c r="A71" s="5" t="s">
        <v>398</v>
      </c>
      <c r="B71" s="9" t="s">
        <v>203</v>
      </c>
      <c r="C71" s="4">
        <v>426.5</v>
      </c>
    </row>
    <row r="72" spans="1:6" ht="31.5" x14ac:dyDescent="0.25">
      <c r="A72" s="5" t="s">
        <v>399</v>
      </c>
      <c r="B72" s="9" t="s">
        <v>204</v>
      </c>
      <c r="C72" s="4">
        <v>310698956.49000001</v>
      </c>
    </row>
    <row r="73" spans="1:6" ht="63" x14ac:dyDescent="0.25">
      <c r="A73" s="5" t="s">
        <v>400</v>
      </c>
      <c r="B73" s="9" t="s">
        <v>205</v>
      </c>
      <c r="C73" s="4">
        <v>277632733.94999999</v>
      </c>
    </row>
    <row r="74" spans="1:6" ht="47.25" x14ac:dyDescent="0.25">
      <c r="A74" s="5" t="s">
        <v>401</v>
      </c>
      <c r="B74" s="9" t="s">
        <v>206</v>
      </c>
      <c r="C74" s="4">
        <v>277632733.94999999</v>
      </c>
    </row>
    <row r="75" spans="1:6" ht="31.5" x14ac:dyDescent="0.25">
      <c r="A75" s="5" t="s">
        <v>402</v>
      </c>
      <c r="B75" s="9" t="s">
        <v>207</v>
      </c>
      <c r="C75" s="4">
        <v>5479.45</v>
      </c>
    </row>
    <row r="76" spans="1:6" ht="31.5" x14ac:dyDescent="0.25">
      <c r="A76" s="5" t="s">
        <v>403</v>
      </c>
      <c r="B76" s="9" t="s">
        <v>208</v>
      </c>
      <c r="C76" s="4">
        <v>5479.45</v>
      </c>
    </row>
    <row r="77" spans="1:6" ht="78.75" x14ac:dyDescent="0.25">
      <c r="A77" s="5" t="s">
        <v>404</v>
      </c>
      <c r="B77" s="9" t="s">
        <v>209</v>
      </c>
      <c r="C77" s="4">
        <v>33000384.050000001</v>
      </c>
    </row>
    <row r="78" spans="1:6" ht="63" x14ac:dyDescent="0.25">
      <c r="A78" s="5" t="s">
        <v>405</v>
      </c>
      <c r="B78" s="9" t="s">
        <v>210</v>
      </c>
      <c r="C78" s="4">
        <v>22806460.640000001</v>
      </c>
    </row>
    <row r="79" spans="1:6" ht="78.75" x14ac:dyDescent="0.25">
      <c r="A79" s="5" t="s">
        <v>406</v>
      </c>
      <c r="B79" s="9" t="s">
        <v>211</v>
      </c>
      <c r="C79" s="4">
        <v>7273242.3300000001</v>
      </c>
    </row>
    <row r="80" spans="1:6" ht="63" x14ac:dyDescent="0.25">
      <c r="A80" s="5" t="s">
        <v>407</v>
      </c>
      <c r="B80" s="9" t="s">
        <v>212</v>
      </c>
      <c r="C80" s="4">
        <v>15533218.310000001</v>
      </c>
    </row>
    <row r="81" spans="1:6" ht="63" x14ac:dyDescent="0.25">
      <c r="A81" s="5" t="s">
        <v>408</v>
      </c>
      <c r="B81" s="9" t="s">
        <v>213</v>
      </c>
      <c r="C81" s="4">
        <v>1247770.96</v>
      </c>
    </row>
    <row r="82" spans="1:6" ht="63" x14ac:dyDescent="0.25">
      <c r="A82" s="5" t="s">
        <v>409</v>
      </c>
      <c r="B82" s="9" t="s">
        <v>214</v>
      </c>
      <c r="C82" s="4">
        <v>1247770.96</v>
      </c>
    </row>
    <row r="83" spans="1:6" ht="78.75" x14ac:dyDescent="0.25">
      <c r="A83" s="5" t="s">
        <v>410</v>
      </c>
      <c r="B83" s="9" t="s">
        <v>215</v>
      </c>
      <c r="C83" s="4">
        <v>347307.19</v>
      </c>
    </row>
    <row r="84" spans="1:6" ht="63" x14ac:dyDescent="0.25">
      <c r="A84" s="5" t="s">
        <v>411</v>
      </c>
      <c r="B84" s="9" t="s">
        <v>216</v>
      </c>
      <c r="C84" s="4">
        <v>347307.19</v>
      </c>
    </row>
    <row r="85" spans="1:6" ht="31.5" x14ac:dyDescent="0.25">
      <c r="A85" s="5" t="s">
        <v>412</v>
      </c>
      <c r="B85" s="9" t="s">
        <v>217</v>
      </c>
      <c r="C85" s="4">
        <v>8598845.2599999998</v>
      </c>
    </row>
    <row r="86" spans="1:6" ht="31.5" x14ac:dyDescent="0.25">
      <c r="A86" s="5" t="s">
        <v>413</v>
      </c>
      <c r="B86" s="9" t="s">
        <v>218</v>
      </c>
      <c r="C86" s="4">
        <v>8598845.2599999998</v>
      </c>
    </row>
    <row r="87" spans="1:6" s="102" customFormat="1" ht="63" x14ac:dyDescent="0.25">
      <c r="A87" s="2" t="s">
        <v>414</v>
      </c>
      <c r="B87" s="1" t="s">
        <v>219</v>
      </c>
      <c r="C87" s="7">
        <v>25262.31</v>
      </c>
      <c r="F87" s="97"/>
    </row>
    <row r="88" spans="1:6" ht="78.75" x14ac:dyDescent="0.25">
      <c r="A88" s="5" t="s">
        <v>415</v>
      </c>
      <c r="B88" s="9" t="s">
        <v>220</v>
      </c>
      <c r="C88" s="4">
        <v>25262.31</v>
      </c>
    </row>
    <row r="89" spans="1:6" ht="157.5" x14ac:dyDescent="0.25">
      <c r="A89" s="5" t="s">
        <v>416</v>
      </c>
      <c r="B89" s="9" t="s">
        <v>221</v>
      </c>
      <c r="C89" s="4">
        <v>25262.31</v>
      </c>
    </row>
    <row r="90" spans="1:6" ht="63" x14ac:dyDescent="0.25">
      <c r="A90" s="5" t="s">
        <v>417</v>
      </c>
      <c r="B90" s="9" t="s">
        <v>222</v>
      </c>
      <c r="C90" s="4">
        <v>35096.730000000003</v>
      </c>
    </row>
    <row r="91" spans="1:6" ht="63" x14ac:dyDescent="0.25">
      <c r="A91" s="5" t="s">
        <v>418</v>
      </c>
      <c r="B91" s="9" t="s">
        <v>223</v>
      </c>
      <c r="C91" s="4">
        <v>35096.730000000003</v>
      </c>
    </row>
    <row r="92" spans="1:6" ht="63" x14ac:dyDescent="0.25">
      <c r="A92" s="5" t="s">
        <v>419</v>
      </c>
      <c r="B92" s="9" t="s">
        <v>224</v>
      </c>
      <c r="C92" s="4">
        <v>35096.730000000003</v>
      </c>
    </row>
    <row r="93" spans="1:6" x14ac:dyDescent="0.25">
      <c r="A93" s="5" t="s">
        <v>420</v>
      </c>
      <c r="B93" s="9" t="s">
        <v>225</v>
      </c>
      <c r="C93" s="4">
        <v>12034895.779999999</v>
      </c>
    </row>
    <row r="94" spans="1:6" x14ac:dyDescent="0.25">
      <c r="A94" s="5" t="s">
        <v>421</v>
      </c>
      <c r="B94" s="9" t="s">
        <v>226</v>
      </c>
      <c r="C94" s="4">
        <v>12034895.779999999</v>
      </c>
    </row>
    <row r="95" spans="1:6" s="102" customFormat="1" ht="31.5" x14ac:dyDescent="0.25">
      <c r="A95" s="2" t="s">
        <v>422</v>
      </c>
      <c r="B95" s="1" t="s">
        <v>227</v>
      </c>
      <c r="C95" s="7">
        <v>2435597.6</v>
      </c>
      <c r="F95" s="97"/>
    </row>
    <row r="96" spans="1:6" x14ac:dyDescent="0.25">
      <c r="A96" s="5" t="s">
        <v>423</v>
      </c>
      <c r="B96" s="9" t="s">
        <v>228</v>
      </c>
      <c r="C96" s="4">
        <v>-12532.38</v>
      </c>
    </row>
    <row r="97" spans="1:6" x14ac:dyDescent="0.25">
      <c r="A97" s="5" t="s">
        <v>424</v>
      </c>
      <c r="B97" s="9" t="s">
        <v>229</v>
      </c>
      <c r="C97" s="4">
        <v>8193048.4699999997</v>
      </c>
    </row>
    <row r="98" spans="1:6" x14ac:dyDescent="0.25">
      <c r="A98" s="5" t="s">
        <v>425</v>
      </c>
      <c r="B98" s="9" t="s">
        <v>230</v>
      </c>
      <c r="C98" s="4">
        <v>7844118.1100000003</v>
      </c>
    </row>
    <row r="99" spans="1:6" x14ac:dyDescent="0.25">
      <c r="A99" s="5" t="s">
        <v>426</v>
      </c>
      <c r="B99" s="9" t="s">
        <v>231</v>
      </c>
      <c r="C99" s="4">
        <v>348930.36</v>
      </c>
    </row>
    <row r="100" spans="1:6" ht="31.5" x14ac:dyDescent="0.25">
      <c r="A100" s="5" t="s">
        <v>427</v>
      </c>
      <c r="B100" s="9" t="s">
        <v>232</v>
      </c>
      <c r="C100" s="4">
        <v>1418782.09</v>
      </c>
    </row>
    <row r="101" spans="1:6" ht="31.5" x14ac:dyDescent="0.25">
      <c r="A101" s="5" t="s">
        <v>428</v>
      </c>
      <c r="B101" s="9" t="s">
        <v>233</v>
      </c>
      <c r="C101" s="4">
        <v>79966392.519999996</v>
      </c>
    </row>
    <row r="102" spans="1:6" x14ac:dyDescent="0.25">
      <c r="A102" s="5" t="s">
        <v>429</v>
      </c>
      <c r="B102" s="9" t="s">
        <v>234</v>
      </c>
      <c r="C102" s="4">
        <v>57365395.619999997</v>
      </c>
    </row>
    <row r="103" spans="1:6" x14ac:dyDescent="0.25">
      <c r="A103" s="5" t="s">
        <v>430</v>
      </c>
      <c r="B103" s="9" t="s">
        <v>235</v>
      </c>
      <c r="C103" s="4">
        <v>57365395.619999997</v>
      </c>
    </row>
    <row r="104" spans="1:6" s="102" customFormat="1" ht="31.5" x14ac:dyDescent="0.25">
      <c r="A104" s="2" t="s">
        <v>431</v>
      </c>
      <c r="B104" s="1" t="s">
        <v>236</v>
      </c>
      <c r="C104" s="7">
        <v>57365395.619999997</v>
      </c>
      <c r="F104" s="97"/>
    </row>
    <row r="105" spans="1:6" x14ac:dyDescent="0.25">
      <c r="A105" s="5" t="s">
        <v>432</v>
      </c>
      <c r="B105" s="9" t="s">
        <v>237</v>
      </c>
      <c r="C105" s="4">
        <v>22600996.899999999</v>
      </c>
    </row>
    <row r="106" spans="1:6" ht="31.5" x14ac:dyDescent="0.25">
      <c r="A106" s="5" t="s">
        <v>433</v>
      </c>
      <c r="B106" s="9" t="s">
        <v>238</v>
      </c>
      <c r="C106" s="4">
        <v>112969.29</v>
      </c>
    </row>
    <row r="107" spans="1:6" ht="31.5" x14ac:dyDescent="0.25">
      <c r="A107" s="5" t="s">
        <v>434</v>
      </c>
      <c r="B107" s="9" t="s">
        <v>239</v>
      </c>
      <c r="C107" s="4">
        <v>112969.29</v>
      </c>
    </row>
    <row r="108" spans="1:6" x14ac:dyDescent="0.25">
      <c r="A108" s="5" t="s">
        <v>435</v>
      </c>
      <c r="B108" s="9" t="s">
        <v>240</v>
      </c>
      <c r="C108" s="4">
        <v>22488027.609999999</v>
      </c>
    </row>
    <row r="109" spans="1:6" x14ac:dyDescent="0.25">
      <c r="A109" s="5" t="s">
        <v>436</v>
      </c>
      <c r="B109" s="9" t="s">
        <v>241</v>
      </c>
      <c r="C109" s="4">
        <v>22488027.609999999</v>
      </c>
    </row>
    <row r="110" spans="1:6" ht="31.5" x14ac:dyDescent="0.25">
      <c r="A110" s="5" t="s">
        <v>437</v>
      </c>
      <c r="B110" s="9" t="s">
        <v>242</v>
      </c>
      <c r="C110" s="4">
        <v>5553885.8499999996</v>
      </c>
    </row>
    <row r="111" spans="1:6" ht="63" x14ac:dyDescent="0.25">
      <c r="A111" s="5" t="s">
        <v>438</v>
      </c>
      <c r="B111" s="9" t="s">
        <v>243</v>
      </c>
      <c r="C111" s="4">
        <v>2458769.77</v>
      </c>
    </row>
    <row r="112" spans="1:6" ht="78.75" x14ac:dyDescent="0.25">
      <c r="A112" s="5" t="s">
        <v>439</v>
      </c>
      <c r="B112" s="9" t="s">
        <v>244</v>
      </c>
      <c r="C112" s="4">
        <v>2458769.77</v>
      </c>
    </row>
    <row r="113" spans="1:6" ht="78.75" x14ac:dyDescent="0.25">
      <c r="A113" s="5" t="s">
        <v>440</v>
      </c>
      <c r="B113" s="9" t="s">
        <v>245</v>
      </c>
      <c r="C113" s="4">
        <v>2458769.77</v>
      </c>
    </row>
    <row r="114" spans="1:6" s="102" customFormat="1" ht="31.5" x14ac:dyDescent="0.25">
      <c r="A114" s="2" t="s">
        <v>441</v>
      </c>
      <c r="B114" s="1" t="s">
        <v>246</v>
      </c>
      <c r="C114" s="7">
        <v>3095116.08</v>
      </c>
      <c r="F114" s="97"/>
    </row>
    <row r="115" spans="1:6" ht="31.5" x14ac:dyDescent="0.25">
      <c r="A115" s="5" t="s">
        <v>442</v>
      </c>
      <c r="B115" s="9" t="s">
        <v>247</v>
      </c>
      <c r="C115" s="4">
        <v>2911522.65</v>
      </c>
    </row>
    <row r="116" spans="1:6" ht="47.25" x14ac:dyDescent="0.25">
      <c r="A116" s="5" t="s">
        <v>443</v>
      </c>
      <c r="B116" s="9" t="s">
        <v>248</v>
      </c>
      <c r="C116" s="4">
        <v>208205.48</v>
      </c>
    </row>
    <row r="117" spans="1:6" ht="47.25" x14ac:dyDescent="0.25">
      <c r="A117" s="5" t="s">
        <v>444</v>
      </c>
      <c r="B117" s="9" t="s">
        <v>249</v>
      </c>
      <c r="C117" s="4">
        <v>2703317.17</v>
      </c>
    </row>
    <row r="118" spans="1:6" ht="47.25" x14ac:dyDescent="0.25">
      <c r="A118" s="5" t="s">
        <v>445</v>
      </c>
      <c r="B118" s="9" t="s">
        <v>250</v>
      </c>
      <c r="C118" s="4">
        <v>183593.43</v>
      </c>
    </row>
    <row r="119" spans="1:6" ht="47.25" x14ac:dyDescent="0.25">
      <c r="A119" s="5" t="s">
        <v>446</v>
      </c>
      <c r="B119" s="9" t="s">
        <v>251</v>
      </c>
      <c r="C119" s="4">
        <v>183593.43</v>
      </c>
    </row>
    <row r="120" spans="1:6" x14ac:dyDescent="0.25">
      <c r="A120" s="5" t="s">
        <v>447</v>
      </c>
      <c r="B120" s="9" t="s">
        <v>252</v>
      </c>
      <c r="C120" s="4">
        <v>132379718.12</v>
      </c>
    </row>
    <row r="121" spans="1:6" ht="31.5" x14ac:dyDescent="0.25">
      <c r="A121" s="5" t="s">
        <v>448</v>
      </c>
      <c r="B121" s="9" t="s">
        <v>253</v>
      </c>
      <c r="C121" s="4">
        <v>3469221.38</v>
      </c>
    </row>
    <row r="122" spans="1:6" ht="47.25" x14ac:dyDescent="0.25">
      <c r="A122" s="5" t="s">
        <v>449</v>
      </c>
      <c r="B122" s="9" t="s">
        <v>254</v>
      </c>
      <c r="C122" s="4">
        <v>12870.22</v>
      </c>
    </row>
    <row r="123" spans="1:6" ht="63" x14ac:dyDescent="0.25">
      <c r="A123" s="5" t="s">
        <v>450</v>
      </c>
      <c r="B123" s="9" t="s">
        <v>255</v>
      </c>
      <c r="C123" s="4">
        <v>12870.22</v>
      </c>
    </row>
    <row r="124" spans="1:6" ht="63" x14ac:dyDescent="0.25">
      <c r="A124" s="5" t="s">
        <v>451</v>
      </c>
      <c r="B124" s="9" t="s">
        <v>256</v>
      </c>
      <c r="C124" s="4">
        <v>76084.97</v>
      </c>
    </row>
    <row r="125" spans="1:6" ht="94.5" x14ac:dyDescent="0.25">
      <c r="A125" s="5" t="s">
        <v>452</v>
      </c>
      <c r="B125" s="9" t="s">
        <v>257</v>
      </c>
      <c r="C125" s="4">
        <v>76084.97</v>
      </c>
    </row>
    <row r="126" spans="1:6" ht="47.25" x14ac:dyDescent="0.25">
      <c r="A126" s="5" t="s">
        <v>453</v>
      </c>
      <c r="B126" s="9" t="s">
        <v>258</v>
      </c>
      <c r="C126" s="4">
        <v>1926166.21</v>
      </c>
    </row>
    <row r="127" spans="1:6" ht="63" x14ac:dyDescent="0.25">
      <c r="A127" s="5" t="s">
        <v>454</v>
      </c>
      <c r="B127" s="9" t="s">
        <v>259</v>
      </c>
      <c r="C127" s="4">
        <v>1926166.21</v>
      </c>
    </row>
    <row r="128" spans="1:6" ht="47.25" x14ac:dyDescent="0.25">
      <c r="A128" s="5" t="s">
        <v>455</v>
      </c>
      <c r="B128" s="9" t="s">
        <v>260</v>
      </c>
      <c r="C128" s="4">
        <v>6000</v>
      </c>
    </row>
    <row r="129" spans="1:3" ht="78.75" x14ac:dyDescent="0.25">
      <c r="A129" s="5" t="s">
        <v>456</v>
      </c>
      <c r="B129" s="9" t="s">
        <v>261</v>
      </c>
      <c r="C129" s="4">
        <v>6000</v>
      </c>
    </row>
    <row r="130" spans="1:3" ht="47.25" x14ac:dyDescent="0.25">
      <c r="A130" s="5" t="s">
        <v>457</v>
      </c>
      <c r="B130" s="9" t="s">
        <v>262</v>
      </c>
      <c r="C130" s="4">
        <v>418.4</v>
      </c>
    </row>
    <row r="131" spans="1:3" ht="78.75" x14ac:dyDescent="0.25">
      <c r="A131" s="5" t="s">
        <v>458</v>
      </c>
      <c r="B131" s="9" t="s">
        <v>263</v>
      </c>
      <c r="C131" s="4">
        <v>418.4</v>
      </c>
    </row>
    <row r="132" spans="1:3" ht="47.25" x14ac:dyDescent="0.25">
      <c r="A132" s="5" t="s">
        <v>459</v>
      </c>
      <c r="B132" s="9" t="s">
        <v>264</v>
      </c>
      <c r="C132" s="4">
        <v>7500</v>
      </c>
    </row>
    <row r="133" spans="1:3" ht="63" x14ac:dyDescent="0.25">
      <c r="A133" s="5" t="s">
        <v>460</v>
      </c>
      <c r="B133" s="9" t="s">
        <v>265</v>
      </c>
      <c r="C133" s="4">
        <v>7500</v>
      </c>
    </row>
    <row r="134" spans="1:3" ht="63" x14ac:dyDescent="0.25">
      <c r="A134" s="5" t="s">
        <v>461</v>
      </c>
      <c r="B134" s="9" t="s">
        <v>266</v>
      </c>
      <c r="C134" s="4">
        <v>147275.1</v>
      </c>
    </row>
    <row r="135" spans="1:3" ht="78.75" x14ac:dyDescent="0.25">
      <c r="A135" s="5" t="s">
        <v>462</v>
      </c>
      <c r="B135" s="9" t="s">
        <v>267</v>
      </c>
      <c r="C135" s="4">
        <v>147275.1</v>
      </c>
    </row>
    <row r="136" spans="1:3" ht="63" x14ac:dyDescent="0.25">
      <c r="A136" s="5" t="s">
        <v>463</v>
      </c>
      <c r="B136" s="9" t="s">
        <v>268</v>
      </c>
      <c r="C136" s="4">
        <v>22200</v>
      </c>
    </row>
    <row r="137" spans="1:3" ht="94.5" x14ac:dyDescent="0.25">
      <c r="A137" s="5" t="s">
        <v>464</v>
      </c>
      <c r="B137" s="9" t="s">
        <v>269</v>
      </c>
      <c r="C137" s="4">
        <v>2200</v>
      </c>
    </row>
    <row r="138" spans="1:3" ht="94.5" x14ac:dyDescent="0.25">
      <c r="A138" s="5" t="s">
        <v>465</v>
      </c>
      <c r="B138" s="9" t="s">
        <v>270</v>
      </c>
      <c r="C138" s="4">
        <v>20000</v>
      </c>
    </row>
    <row r="139" spans="1:3" ht="47.25" x14ac:dyDescent="0.25">
      <c r="A139" s="5" t="s">
        <v>466</v>
      </c>
      <c r="B139" s="9" t="s">
        <v>271</v>
      </c>
      <c r="C139" s="4">
        <v>500</v>
      </c>
    </row>
    <row r="140" spans="1:3" ht="78.75" x14ac:dyDescent="0.25">
      <c r="A140" s="5" t="s">
        <v>467</v>
      </c>
      <c r="B140" s="9" t="s">
        <v>272</v>
      </c>
      <c r="C140" s="4">
        <v>500</v>
      </c>
    </row>
    <row r="141" spans="1:3" ht="47.25" x14ac:dyDescent="0.25">
      <c r="A141" s="5" t="s">
        <v>468</v>
      </c>
      <c r="B141" s="9" t="s">
        <v>273</v>
      </c>
      <c r="C141" s="4">
        <v>44753.81</v>
      </c>
    </row>
    <row r="142" spans="1:3" ht="78.75" x14ac:dyDescent="0.25">
      <c r="A142" s="5" t="s">
        <v>469</v>
      </c>
      <c r="B142" s="9" t="s">
        <v>274</v>
      </c>
      <c r="C142" s="4">
        <v>44753.81</v>
      </c>
    </row>
    <row r="143" spans="1:3" ht="47.25" x14ac:dyDescent="0.25">
      <c r="A143" s="5" t="s">
        <v>470</v>
      </c>
      <c r="B143" s="9" t="s">
        <v>275</v>
      </c>
      <c r="C143" s="4">
        <v>577958.78</v>
      </c>
    </row>
    <row r="144" spans="1:3" ht="63" x14ac:dyDescent="0.25">
      <c r="A144" s="5" t="s">
        <v>471</v>
      </c>
      <c r="B144" s="9" t="s">
        <v>276</v>
      </c>
      <c r="C144" s="4">
        <v>577958.78</v>
      </c>
    </row>
    <row r="145" spans="1:6" ht="63" x14ac:dyDescent="0.25">
      <c r="A145" s="5" t="s">
        <v>472</v>
      </c>
      <c r="B145" s="9" t="s">
        <v>277</v>
      </c>
      <c r="C145" s="4">
        <v>647493.89</v>
      </c>
    </row>
    <row r="146" spans="1:6" ht="78.75" x14ac:dyDescent="0.25">
      <c r="A146" s="5" t="s">
        <v>473</v>
      </c>
      <c r="B146" s="9" t="s">
        <v>278</v>
      </c>
      <c r="C146" s="4">
        <v>647493.89</v>
      </c>
    </row>
    <row r="147" spans="1:6" ht="31.5" x14ac:dyDescent="0.25">
      <c r="A147" s="5" t="s">
        <v>474</v>
      </c>
      <c r="B147" s="9" t="s">
        <v>279</v>
      </c>
      <c r="C147" s="4">
        <v>5000</v>
      </c>
    </row>
    <row r="148" spans="1:6" ht="47.25" x14ac:dyDescent="0.25">
      <c r="A148" s="5" t="s">
        <v>475</v>
      </c>
      <c r="B148" s="9" t="s">
        <v>280</v>
      </c>
      <c r="C148" s="4">
        <v>5000</v>
      </c>
    </row>
    <row r="149" spans="1:6" ht="94.5" x14ac:dyDescent="0.25">
      <c r="A149" s="5" t="s">
        <v>476</v>
      </c>
      <c r="B149" s="9" t="s">
        <v>281</v>
      </c>
      <c r="C149" s="4">
        <v>4546147.95</v>
      </c>
    </row>
    <row r="150" spans="1:6" ht="47.25" x14ac:dyDescent="0.25">
      <c r="A150" s="5" t="s">
        <v>477</v>
      </c>
      <c r="B150" s="9" t="s">
        <v>282</v>
      </c>
      <c r="C150" s="4">
        <v>1680878.15</v>
      </c>
    </row>
    <row r="151" spans="1:6" ht="63" x14ac:dyDescent="0.25">
      <c r="A151" s="5" t="s">
        <v>478</v>
      </c>
      <c r="B151" s="9" t="s">
        <v>283</v>
      </c>
      <c r="C151" s="4">
        <v>1680878.15</v>
      </c>
    </row>
    <row r="152" spans="1:6" ht="78.75" x14ac:dyDescent="0.25">
      <c r="A152" s="5" t="s">
        <v>479</v>
      </c>
      <c r="B152" s="9" t="s">
        <v>284</v>
      </c>
      <c r="C152" s="4">
        <v>2865269.8</v>
      </c>
    </row>
    <row r="153" spans="1:6" ht="63" x14ac:dyDescent="0.25">
      <c r="A153" s="5" t="s">
        <v>480</v>
      </c>
      <c r="B153" s="9" t="s">
        <v>285</v>
      </c>
      <c r="C153" s="4">
        <v>2865269.8</v>
      </c>
    </row>
    <row r="154" spans="1:6" ht="47.25" x14ac:dyDescent="0.25">
      <c r="A154" s="5" t="s">
        <v>481</v>
      </c>
      <c r="B154" s="9" t="s">
        <v>286</v>
      </c>
      <c r="C154" s="4">
        <v>386886.69</v>
      </c>
    </row>
    <row r="155" spans="1:6" ht="47.25" x14ac:dyDescent="0.25">
      <c r="A155" s="5" t="s">
        <v>482</v>
      </c>
      <c r="B155" s="9" t="s">
        <v>287</v>
      </c>
      <c r="C155" s="4">
        <v>386886.69</v>
      </c>
    </row>
    <row r="156" spans="1:6" x14ac:dyDescent="0.25">
      <c r="A156" s="5" t="s">
        <v>483</v>
      </c>
      <c r="B156" s="9" t="s">
        <v>288</v>
      </c>
      <c r="C156" s="4">
        <v>9930241.6600000001</v>
      </c>
    </row>
    <row r="157" spans="1:6" ht="31.5" x14ac:dyDescent="0.25">
      <c r="A157" s="5" t="s">
        <v>484</v>
      </c>
      <c r="B157" s="9" t="s">
        <v>289</v>
      </c>
      <c r="C157" s="4">
        <v>24457.5</v>
      </c>
    </row>
    <row r="158" spans="1:6" ht="126" x14ac:dyDescent="0.25">
      <c r="A158" s="5" t="s">
        <v>485</v>
      </c>
      <c r="B158" s="9" t="s">
        <v>290</v>
      </c>
      <c r="C158" s="4">
        <v>24457.5</v>
      </c>
    </row>
    <row r="159" spans="1:6" s="102" customFormat="1" ht="47.25" x14ac:dyDescent="0.25">
      <c r="A159" s="2" t="s">
        <v>486</v>
      </c>
      <c r="B159" s="1" t="s">
        <v>291</v>
      </c>
      <c r="C159" s="7">
        <v>9505419.0099999998</v>
      </c>
      <c r="F159" s="97"/>
    </row>
    <row r="160" spans="1:6" ht="47.25" x14ac:dyDescent="0.25">
      <c r="A160" s="5" t="s">
        <v>487</v>
      </c>
      <c r="B160" s="9" t="s">
        <v>292</v>
      </c>
      <c r="C160" s="4">
        <v>9505419.0099999998</v>
      </c>
    </row>
    <row r="161" spans="1:6" ht="63" x14ac:dyDescent="0.25">
      <c r="A161" s="5" t="s">
        <v>488</v>
      </c>
      <c r="B161" s="9" t="s">
        <v>293</v>
      </c>
      <c r="C161" s="4">
        <v>400365.15</v>
      </c>
    </row>
    <row r="162" spans="1:6" ht="63" x14ac:dyDescent="0.25">
      <c r="A162" s="5" t="s">
        <v>489</v>
      </c>
      <c r="B162" s="9" t="s">
        <v>294</v>
      </c>
      <c r="C162" s="4">
        <v>400365.15</v>
      </c>
    </row>
    <row r="163" spans="1:6" x14ac:dyDescent="0.25">
      <c r="A163" s="5" t="s">
        <v>490</v>
      </c>
      <c r="B163" s="9" t="s">
        <v>295</v>
      </c>
      <c r="C163" s="4">
        <v>114042220.44</v>
      </c>
    </row>
    <row r="164" spans="1:6" ht="94.5" x14ac:dyDescent="0.25">
      <c r="A164" s="5" t="s">
        <v>491</v>
      </c>
      <c r="B164" s="9" t="s">
        <v>296</v>
      </c>
      <c r="C164" s="4">
        <v>721360</v>
      </c>
    </row>
    <row r="165" spans="1:6" ht="31.5" x14ac:dyDescent="0.25">
      <c r="A165" s="5" t="s">
        <v>492</v>
      </c>
      <c r="B165" s="9" t="s">
        <v>297</v>
      </c>
      <c r="C165" s="4">
        <v>113320860.44</v>
      </c>
    </row>
    <row r="166" spans="1:6" s="102" customFormat="1" ht="63" x14ac:dyDescent="0.25">
      <c r="A166" s="2" t="s">
        <v>493</v>
      </c>
      <c r="B166" s="1" t="s">
        <v>298</v>
      </c>
      <c r="C166" s="7">
        <v>113320860.44</v>
      </c>
      <c r="F166" s="97"/>
    </row>
    <row r="167" spans="1:6" s="102" customFormat="1" x14ac:dyDescent="0.25">
      <c r="A167" s="2" t="s">
        <v>494</v>
      </c>
      <c r="B167" s="1" t="s">
        <v>299</v>
      </c>
      <c r="C167" s="7">
        <v>124200</v>
      </c>
      <c r="F167" s="97"/>
    </row>
    <row r="168" spans="1:6" x14ac:dyDescent="0.25">
      <c r="A168" s="5" t="s">
        <v>495</v>
      </c>
      <c r="B168" s="9" t="s">
        <v>300</v>
      </c>
      <c r="C168" s="4">
        <v>124200</v>
      </c>
    </row>
    <row r="169" spans="1:6" x14ac:dyDescent="0.25">
      <c r="A169" s="5" t="s">
        <v>496</v>
      </c>
      <c r="B169" s="9" t="s">
        <v>301</v>
      </c>
      <c r="C169" s="4">
        <v>124200</v>
      </c>
    </row>
    <row r="170" spans="1:6" x14ac:dyDescent="0.25">
      <c r="A170" s="5" t="s">
        <v>497</v>
      </c>
      <c r="B170" s="9" t="s">
        <v>302</v>
      </c>
      <c r="C170" s="4">
        <v>2145151281.1500001</v>
      </c>
    </row>
    <row r="171" spans="1:6" ht="31.5" x14ac:dyDescent="0.25">
      <c r="A171" s="5" t="s">
        <v>498</v>
      </c>
      <c r="B171" s="9" t="s">
        <v>303</v>
      </c>
      <c r="C171" s="4">
        <v>2176090343.6399999</v>
      </c>
    </row>
    <row r="172" spans="1:6" x14ac:dyDescent="0.25">
      <c r="A172" s="5" t="s">
        <v>499</v>
      </c>
      <c r="B172" s="9" t="s">
        <v>304</v>
      </c>
      <c r="C172" s="4">
        <v>265985323.13</v>
      </c>
    </row>
    <row r="173" spans="1:6" ht="31.5" x14ac:dyDescent="0.25">
      <c r="A173" s="5" t="s">
        <v>500</v>
      </c>
      <c r="B173" s="9" t="s">
        <v>305</v>
      </c>
      <c r="C173" s="4">
        <v>265985323.13</v>
      </c>
    </row>
    <row r="174" spans="1:6" ht="31.5" x14ac:dyDescent="0.25">
      <c r="A174" s="5" t="s">
        <v>501</v>
      </c>
      <c r="B174" s="9" t="s">
        <v>306</v>
      </c>
      <c r="C174" s="4">
        <v>265985323.13</v>
      </c>
    </row>
    <row r="175" spans="1:6" ht="31.5" x14ac:dyDescent="0.25">
      <c r="A175" s="5" t="s">
        <v>502</v>
      </c>
      <c r="B175" s="9" t="s">
        <v>307</v>
      </c>
      <c r="C175" s="4">
        <v>96201309.280000001</v>
      </c>
    </row>
    <row r="176" spans="1:6" ht="47.25" x14ac:dyDescent="0.25">
      <c r="A176" s="5" t="s">
        <v>503</v>
      </c>
      <c r="B176" s="9" t="s">
        <v>308</v>
      </c>
      <c r="C176" s="4">
        <v>24257812.780000001</v>
      </c>
    </row>
    <row r="177" spans="1:3" ht="47.25" x14ac:dyDescent="0.25">
      <c r="A177" s="5" t="s">
        <v>504</v>
      </c>
      <c r="B177" s="9" t="s">
        <v>309</v>
      </c>
      <c r="C177" s="4">
        <v>24257812.780000001</v>
      </c>
    </row>
    <row r="178" spans="1:3" ht="31.5" x14ac:dyDescent="0.25">
      <c r="A178" s="5" t="s">
        <v>505</v>
      </c>
      <c r="B178" s="9" t="s">
        <v>310</v>
      </c>
      <c r="C178" s="4">
        <v>12967074.189999999</v>
      </c>
    </row>
    <row r="179" spans="1:3" ht="31.5" x14ac:dyDescent="0.25">
      <c r="A179" s="5" t="s">
        <v>506</v>
      </c>
      <c r="B179" s="9" t="s">
        <v>311</v>
      </c>
      <c r="C179" s="4">
        <v>12967074.189999999</v>
      </c>
    </row>
    <row r="180" spans="1:3" ht="31.5" x14ac:dyDescent="0.25">
      <c r="A180" s="5" t="s">
        <v>507</v>
      </c>
      <c r="B180" s="9" t="s">
        <v>312</v>
      </c>
      <c r="C180" s="4">
        <v>2938585.86</v>
      </c>
    </row>
    <row r="181" spans="1:3" ht="31.5" x14ac:dyDescent="0.25">
      <c r="A181" s="5" t="s">
        <v>508</v>
      </c>
      <c r="B181" s="9" t="s">
        <v>313</v>
      </c>
      <c r="C181" s="4">
        <v>2938585.86</v>
      </c>
    </row>
    <row r="182" spans="1:3" ht="31.5" x14ac:dyDescent="0.25">
      <c r="A182" s="5" t="s">
        <v>509</v>
      </c>
      <c r="B182" s="9" t="s">
        <v>314</v>
      </c>
      <c r="C182" s="4">
        <v>6683207.0199999996</v>
      </c>
    </row>
    <row r="183" spans="1:3" ht="31.5" x14ac:dyDescent="0.25">
      <c r="A183" s="5" t="s">
        <v>510</v>
      </c>
      <c r="B183" s="9" t="s">
        <v>315</v>
      </c>
      <c r="C183" s="110">
        <v>6683207.0199999996</v>
      </c>
    </row>
    <row r="184" spans="1:3" x14ac:dyDescent="0.25">
      <c r="A184" s="5" t="s">
        <v>511</v>
      </c>
      <c r="B184" s="9" t="s">
        <v>316</v>
      </c>
      <c r="C184" s="110">
        <v>49354629.43</v>
      </c>
    </row>
    <row r="185" spans="1:3" x14ac:dyDescent="0.25">
      <c r="A185" s="5" t="s">
        <v>512</v>
      </c>
      <c r="B185" s="9" t="s">
        <v>317</v>
      </c>
      <c r="C185" s="110">
        <v>49354629.43</v>
      </c>
    </row>
    <row r="186" spans="1:3" x14ac:dyDescent="0.25">
      <c r="A186" s="5" t="s">
        <v>513</v>
      </c>
      <c r="B186" s="9" t="s">
        <v>318</v>
      </c>
      <c r="C186" s="110">
        <v>1796515989.1099999</v>
      </c>
    </row>
    <row r="187" spans="1:3" ht="31.5" x14ac:dyDescent="0.25">
      <c r="A187" s="5" t="s">
        <v>514</v>
      </c>
      <c r="B187" s="9" t="s">
        <v>319</v>
      </c>
      <c r="C187" s="110">
        <v>1683426545.0999999</v>
      </c>
    </row>
    <row r="188" spans="1:3" ht="31.5" x14ac:dyDescent="0.25">
      <c r="A188" s="5" t="s">
        <v>515</v>
      </c>
      <c r="B188" s="9" t="s">
        <v>320</v>
      </c>
      <c r="C188" s="110">
        <v>1683426545.0999999</v>
      </c>
    </row>
    <row r="189" spans="1:3" ht="63" x14ac:dyDescent="0.25">
      <c r="A189" s="5" t="s">
        <v>516</v>
      </c>
      <c r="B189" s="9" t="s">
        <v>321</v>
      </c>
      <c r="C189" s="110">
        <v>1227300.75</v>
      </c>
    </row>
    <row r="190" spans="1:3" ht="63" x14ac:dyDescent="0.25">
      <c r="A190" s="5" t="s">
        <v>517</v>
      </c>
      <c r="B190" s="9" t="s">
        <v>322</v>
      </c>
      <c r="C190" s="110">
        <v>1227300.75</v>
      </c>
    </row>
    <row r="191" spans="1:3" ht="94.5" x14ac:dyDescent="0.25">
      <c r="A191" s="5" t="s">
        <v>518</v>
      </c>
      <c r="B191" s="9" t="s">
        <v>323</v>
      </c>
      <c r="C191" s="110">
        <v>45752602.57</v>
      </c>
    </row>
    <row r="192" spans="1:3" ht="94.5" x14ac:dyDescent="0.25">
      <c r="A192" s="5" t="s">
        <v>519</v>
      </c>
      <c r="B192" s="9" t="s">
        <v>324</v>
      </c>
      <c r="C192" s="110">
        <v>45752602.57</v>
      </c>
    </row>
    <row r="193" spans="1:6" ht="31.5" x14ac:dyDescent="0.25">
      <c r="A193" s="5" t="s">
        <v>520</v>
      </c>
      <c r="B193" s="9" t="s">
        <v>325</v>
      </c>
      <c r="C193" s="110">
        <v>66109540.689999998</v>
      </c>
    </row>
    <row r="194" spans="1:6" s="102" customFormat="1" ht="31.5" x14ac:dyDescent="0.25">
      <c r="A194" s="2" t="s">
        <v>521</v>
      </c>
      <c r="B194" s="1" t="s">
        <v>326</v>
      </c>
      <c r="C194" s="7">
        <v>66109540.689999998</v>
      </c>
      <c r="F194" s="97"/>
    </row>
    <row r="195" spans="1:6" x14ac:dyDescent="0.25">
      <c r="A195" s="5" t="s">
        <v>522</v>
      </c>
      <c r="B195" s="9" t="s">
        <v>327</v>
      </c>
      <c r="C195" s="110">
        <v>17387722.120000001</v>
      </c>
    </row>
    <row r="196" spans="1:6" ht="47.25" x14ac:dyDescent="0.25">
      <c r="A196" s="5" t="s">
        <v>523</v>
      </c>
      <c r="B196" s="9" t="s">
        <v>328</v>
      </c>
      <c r="C196" s="110">
        <v>7190744.21</v>
      </c>
    </row>
    <row r="197" spans="1:6" s="102" customFormat="1" ht="63" x14ac:dyDescent="0.25">
      <c r="A197" s="2" t="s">
        <v>524</v>
      </c>
      <c r="B197" s="1" t="s">
        <v>329</v>
      </c>
      <c r="C197" s="7">
        <v>7190744.21</v>
      </c>
      <c r="F197" s="97"/>
    </row>
    <row r="198" spans="1:6" ht="63" x14ac:dyDescent="0.25">
      <c r="A198" s="5" t="s">
        <v>525</v>
      </c>
      <c r="B198" s="9" t="s">
        <v>330</v>
      </c>
      <c r="C198" s="110">
        <v>7515990.5099999998</v>
      </c>
    </row>
    <row r="199" spans="1:6" ht="63" x14ac:dyDescent="0.25">
      <c r="A199" s="5" t="s">
        <v>526</v>
      </c>
      <c r="B199" s="9" t="s">
        <v>331</v>
      </c>
      <c r="C199" s="110">
        <v>7515990.5099999998</v>
      </c>
    </row>
    <row r="200" spans="1:6" x14ac:dyDescent="0.25">
      <c r="A200" s="5" t="s">
        <v>527</v>
      </c>
      <c r="B200" s="9" t="s">
        <v>332</v>
      </c>
      <c r="C200" s="110">
        <v>2680987.4</v>
      </c>
    </row>
    <row r="201" spans="1:6" ht="31.5" x14ac:dyDescent="0.25">
      <c r="A201" s="5" t="s">
        <v>528</v>
      </c>
      <c r="B201" s="9" t="s">
        <v>333</v>
      </c>
      <c r="C201" s="110">
        <v>2680987.4</v>
      </c>
    </row>
    <row r="202" spans="1:6" x14ac:dyDescent="0.25">
      <c r="A202" s="5" t="s">
        <v>529</v>
      </c>
      <c r="B202" s="9" t="s">
        <v>334</v>
      </c>
      <c r="C202" s="110">
        <v>17932759.18</v>
      </c>
    </row>
    <row r="203" spans="1:6" s="102" customFormat="1" x14ac:dyDescent="0.25">
      <c r="A203" s="2" t="s">
        <v>530</v>
      </c>
      <c r="B203" s="1" t="s">
        <v>335</v>
      </c>
      <c r="C203" s="7">
        <v>17932759.18</v>
      </c>
      <c r="F203" s="97"/>
    </row>
    <row r="204" spans="1:6" x14ac:dyDescent="0.25">
      <c r="A204" s="111" t="s">
        <v>530</v>
      </c>
      <c r="B204" s="109" t="s">
        <v>336</v>
      </c>
      <c r="C204" s="110">
        <v>17932759.18</v>
      </c>
    </row>
    <row r="205" spans="1:6" ht="63" x14ac:dyDescent="0.25">
      <c r="A205" s="111" t="s">
        <v>531</v>
      </c>
      <c r="B205" s="109" t="s">
        <v>337</v>
      </c>
      <c r="C205" s="110">
        <v>23137851.23</v>
      </c>
    </row>
    <row r="206" spans="1:6" ht="78.75" x14ac:dyDescent="0.25">
      <c r="A206" s="114" t="s">
        <v>532</v>
      </c>
      <c r="B206" s="113" t="s">
        <v>338</v>
      </c>
      <c r="C206" s="140">
        <v>23137851.23</v>
      </c>
    </row>
    <row r="207" spans="1:6" ht="63" x14ac:dyDescent="0.25">
      <c r="A207" s="114" t="s">
        <v>533</v>
      </c>
      <c r="B207" s="113" t="s">
        <v>339</v>
      </c>
      <c r="C207" s="140">
        <v>23137851.23</v>
      </c>
    </row>
    <row r="208" spans="1:6" ht="31.5" x14ac:dyDescent="0.25">
      <c r="A208" s="115" t="s">
        <v>534</v>
      </c>
      <c r="B208" s="113" t="s">
        <v>340</v>
      </c>
      <c r="C208" s="140">
        <v>18720362.84</v>
      </c>
    </row>
    <row r="209" spans="1:3" ht="31.5" x14ac:dyDescent="0.25">
      <c r="A209" s="114" t="s">
        <v>535</v>
      </c>
      <c r="B209" s="113" t="s">
        <v>341</v>
      </c>
      <c r="C209" s="140">
        <v>18720362.84</v>
      </c>
    </row>
    <row r="210" spans="1:3" ht="47.25" x14ac:dyDescent="0.25">
      <c r="A210" s="114" t="s">
        <v>536</v>
      </c>
      <c r="B210" s="113" t="s">
        <v>342</v>
      </c>
      <c r="C210" s="140">
        <v>4417488.3899999997</v>
      </c>
    </row>
    <row r="211" spans="1:3" ht="47.25" x14ac:dyDescent="0.25">
      <c r="A211" s="114" t="s">
        <v>537</v>
      </c>
      <c r="B211" s="113" t="s">
        <v>343</v>
      </c>
      <c r="C211" s="140">
        <v>-72009672.900000006</v>
      </c>
    </row>
    <row r="212" spans="1:3" ht="47.25" x14ac:dyDescent="0.25">
      <c r="A212" s="114" t="s">
        <v>538</v>
      </c>
      <c r="B212" s="113" t="s">
        <v>344</v>
      </c>
      <c r="C212" s="140">
        <v>-72009672.900000006</v>
      </c>
    </row>
    <row r="213" spans="1:3" ht="47.25" x14ac:dyDescent="0.25">
      <c r="A213" s="114" t="s">
        <v>539</v>
      </c>
      <c r="B213" s="113" t="s">
        <v>345</v>
      </c>
      <c r="C213" s="140">
        <v>-72009672.900000006</v>
      </c>
    </row>
    <row r="216" spans="1:3" x14ac:dyDescent="0.25">
      <c r="A216" s="134" t="s">
        <v>956</v>
      </c>
    </row>
  </sheetData>
  <mergeCells count="4">
    <mergeCell ref="A11:A12"/>
    <mergeCell ref="B11:B12"/>
    <mergeCell ref="C11:C12"/>
    <mergeCell ref="A9:C9"/>
  </mergeCells>
  <pageMargins left="0.70866141732283472" right="0.70866141732283472" top="0.74803149606299213" bottom="0.74803149606299213" header="0.31496062992125984" footer="0.31496062992125984"/>
  <pageSetup paperSize="9" scale="63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TI117"/>
  <sheetViews>
    <sheetView workbookViewId="0">
      <selection activeCell="F9" sqref="F9"/>
    </sheetView>
  </sheetViews>
  <sheetFormatPr defaultRowHeight="15.75" x14ac:dyDescent="0.25"/>
  <cols>
    <col min="1" max="1" width="71.7109375" style="44" customWidth="1"/>
    <col min="2" max="2" width="15.7109375" style="47" customWidth="1"/>
    <col min="3" max="3" width="7.7109375" style="47" customWidth="1"/>
    <col min="4" max="4" width="23.140625" style="45" customWidth="1"/>
    <col min="5" max="5" width="9.140625" style="44" customWidth="1"/>
    <col min="6" max="6" width="18" style="44" customWidth="1"/>
    <col min="7" max="7" width="21.7109375" style="44" customWidth="1"/>
    <col min="8" max="21" width="9.140625" style="44" customWidth="1"/>
    <col min="22" max="195" width="9.140625" style="44"/>
    <col min="196" max="196" width="65.7109375" style="44" customWidth="1"/>
    <col min="197" max="197" width="19.42578125" style="44" customWidth="1"/>
    <col min="198" max="198" width="7.7109375" style="44" customWidth="1"/>
    <col min="199" max="199" width="19.28515625" style="44" bestFit="1" customWidth="1"/>
    <col min="200" max="205" width="0" style="46" hidden="1" customWidth="1"/>
    <col min="206" max="207" width="13.5703125" style="44" bestFit="1" customWidth="1"/>
    <col min="208" max="208" width="12.42578125" style="44" bestFit="1" customWidth="1"/>
    <col min="209" max="209" width="10.7109375" style="44" bestFit="1" customWidth="1"/>
    <col min="210" max="210" width="12.42578125" style="44" bestFit="1" customWidth="1"/>
    <col min="211" max="451" width="9.140625" style="44"/>
    <col min="452" max="452" width="65.7109375" style="44" customWidth="1"/>
    <col min="453" max="453" width="19.42578125" style="44" customWidth="1"/>
    <col min="454" max="454" width="7.7109375" style="44" customWidth="1"/>
    <col min="455" max="455" width="19.28515625" style="44" bestFit="1" customWidth="1"/>
    <col min="456" max="461" width="0" style="46" hidden="1" customWidth="1"/>
    <col min="462" max="463" width="13.5703125" style="44" bestFit="1" customWidth="1"/>
    <col min="464" max="464" width="12.42578125" style="44" bestFit="1" customWidth="1"/>
    <col min="465" max="465" width="10.7109375" style="44" bestFit="1" customWidth="1"/>
    <col min="466" max="466" width="12.42578125" style="44" bestFit="1" customWidth="1"/>
    <col min="467" max="707" width="9.140625" style="44"/>
    <col min="708" max="708" width="65.7109375" style="44" customWidth="1"/>
    <col min="709" max="709" width="19.42578125" style="44" customWidth="1"/>
    <col min="710" max="710" width="7.7109375" style="44" customWidth="1"/>
    <col min="711" max="711" width="19.28515625" style="44" bestFit="1" customWidth="1"/>
    <col min="712" max="717" width="0" style="46" hidden="1" customWidth="1"/>
    <col min="718" max="719" width="13.5703125" style="44" bestFit="1" customWidth="1"/>
    <col min="720" max="720" width="12.42578125" style="44" bestFit="1" customWidth="1"/>
    <col min="721" max="721" width="10.7109375" style="44" bestFit="1" customWidth="1"/>
    <col min="722" max="722" width="12.42578125" style="44" bestFit="1" customWidth="1"/>
    <col min="723" max="963" width="9.140625" style="44"/>
    <col min="964" max="964" width="65.7109375" style="44" customWidth="1"/>
    <col min="965" max="965" width="19.42578125" style="44" customWidth="1"/>
    <col min="966" max="966" width="7.7109375" style="44" customWidth="1"/>
    <col min="967" max="967" width="19.28515625" style="44" bestFit="1" customWidth="1"/>
    <col min="968" max="973" width="0" style="46" hidden="1" customWidth="1"/>
    <col min="974" max="975" width="13.5703125" style="44" bestFit="1" customWidth="1"/>
    <col min="976" max="976" width="12.42578125" style="44" bestFit="1" customWidth="1"/>
    <col min="977" max="977" width="10.7109375" style="44" bestFit="1" customWidth="1"/>
    <col min="978" max="978" width="12.42578125" style="44" bestFit="1" customWidth="1"/>
    <col min="979" max="1219" width="9.140625" style="44"/>
    <col min="1220" max="1220" width="65.7109375" style="44" customWidth="1"/>
    <col min="1221" max="1221" width="19.42578125" style="44" customWidth="1"/>
    <col min="1222" max="1222" width="7.7109375" style="44" customWidth="1"/>
    <col min="1223" max="1223" width="19.28515625" style="44" bestFit="1" customWidth="1"/>
    <col min="1224" max="1229" width="0" style="46" hidden="1" customWidth="1"/>
    <col min="1230" max="1231" width="13.5703125" style="44" bestFit="1" customWidth="1"/>
    <col min="1232" max="1232" width="12.42578125" style="44" bestFit="1" customWidth="1"/>
    <col min="1233" max="1233" width="10.7109375" style="44" bestFit="1" customWidth="1"/>
    <col min="1234" max="1234" width="12.42578125" style="44" bestFit="1" customWidth="1"/>
    <col min="1235" max="1475" width="9.140625" style="44"/>
    <col min="1476" max="1476" width="65.7109375" style="44" customWidth="1"/>
    <col min="1477" max="1477" width="19.42578125" style="44" customWidth="1"/>
    <col min="1478" max="1478" width="7.7109375" style="44" customWidth="1"/>
    <col min="1479" max="1479" width="19.28515625" style="44" bestFit="1" customWidth="1"/>
    <col min="1480" max="1485" width="0" style="46" hidden="1" customWidth="1"/>
    <col min="1486" max="1487" width="13.5703125" style="44" bestFit="1" customWidth="1"/>
    <col min="1488" max="1488" width="12.42578125" style="44" bestFit="1" customWidth="1"/>
    <col min="1489" max="1489" width="10.7109375" style="44" bestFit="1" customWidth="1"/>
    <col min="1490" max="1490" width="12.42578125" style="44" bestFit="1" customWidth="1"/>
    <col min="1491" max="1731" width="9.140625" style="44"/>
    <col min="1732" max="1732" width="65.7109375" style="44" customWidth="1"/>
    <col min="1733" max="1733" width="19.42578125" style="44" customWidth="1"/>
    <col min="1734" max="1734" width="7.7109375" style="44" customWidth="1"/>
    <col min="1735" max="1735" width="19.28515625" style="44" bestFit="1" customWidth="1"/>
    <col min="1736" max="1741" width="0" style="46" hidden="1" customWidth="1"/>
    <col min="1742" max="1743" width="13.5703125" style="44" bestFit="1" customWidth="1"/>
    <col min="1744" max="1744" width="12.42578125" style="44" bestFit="1" customWidth="1"/>
    <col min="1745" max="1745" width="10.7109375" style="44" bestFit="1" customWidth="1"/>
    <col min="1746" max="1746" width="12.42578125" style="44" bestFit="1" customWidth="1"/>
    <col min="1747" max="1987" width="9.140625" style="44"/>
    <col min="1988" max="1988" width="65.7109375" style="44" customWidth="1"/>
    <col min="1989" max="1989" width="19.42578125" style="44" customWidth="1"/>
    <col min="1990" max="1990" width="7.7109375" style="44" customWidth="1"/>
    <col min="1991" max="1991" width="19.28515625" style="44" bestFit="1" customWidth="1"/>
    <col min="1992" max="1997" width="0" style="46" hidden="1" customWidth="1"/>
    <col min="1998" max="1999" width="13.5703125" style="44" bestFit="1" customWidth="1"/>
    <col min="2000" max="2000" width="12.42578125" style="44" bestFit="1" customWidth="1"/>
    <col min="2001" max="2001" width="10.7109375" style="44" bestFit="1" customWidth="1"/>
    <col min="2002" max="2002" width="12.42578125" style="44" bestFit="1" customWidth="1"/>
    <col min="2003" max="2243" width="9.140625" style="44"/>
    <col min="2244" max="2244" width="65.7109375" style="44" customWidth="1"/>
    <col min="2245" max="2245" width="19.42578125" style="44" customWidth="1"/>
    <col min="2246" max="2246" width="7.7109375" style="44" customWidth="1"/>
    <col min="2247" max="2247" width="19.28515625" style="44" bestFit="1" customWidth="1"/>
    <col min="2248" max="2253" width="0" style="46" hidden="1" customWidth="1"/>
    <col min="2254" max="2255" width="13.5703125" style="44" bestFit="1" customWidth="1"/>
    <col min="2256" max="2256" width="12.42578125" style="44" bestFit="1" customWidth="1"/>
    <col min="2257" max="2257" width="10.7109375" style="44" bestFit="1" customWidth="1"/>
    <col min="2258" max="2258" width="12.42578125" style="44" bestFit="1" customWidth="1"/>
    <col min="2259" max="2499" width="9.140625" style="44"/>
    <col min="2500" max="2500" width="65.7109375" style="44" customWidth="1"/>
    <col min="2501" max="2501" width="19.42578125" style="44" customWidth="1"/>
    <col min="2502" max="2502" width="7.7109375" style="44" customWidth="1"/>
    <col min="2503" max="2503" width="19.28515625" style="44" bestFit="1" customWidth="1"/>
    <col min="2504" max="2509" width="0" style="46" hidden="1" customWidth="1"/>
    <col min="2510" max="2511" width="13.5703125" style="44" bestFit="1" customWidth="1"/>
    <col min="2512" max="2512" width="12.42578125" style="44" bestFit="1" customWidth="1"/>
    <col min="2513" max="2513" width="10.7109375" style="44" bestFit="1" customWidth="1"/>
    <col min="2514" max="2514" width="12.42578125" style="44" bestFit="1" customWidth="1"/>
    <col min="2515" max="2755" width="9.140625" style="44"/>
    <col min="2756" max="2756" width="65.7109375" style="44" customWidth="1"/>
    <col min="2757" max="2757" width="19.42578125" style="44" customWidth="1"/>
    <col min="2758" max="2758" width="7.7109375" style="44" customWidth="1"/>
    <col min="2759" max="2759" width="19.28515625" style="44" bestFit="1" customWidth="1"/>
    <col min="2760" max="2765" width="0" style="46" hidden="1" customWidth="1"/>
    <col min="2766" max="2767" width="13.5703125" style="44" bestFit="1" customWidth="1"/>
    <col min="2768" max="2768" width="12.42578125" style="44" bestFit="1" customWidth="1"/>
    <col min="2769" max="2769" width="10.7109375" style="44" bestFit="1" customWidth="1"/>
    <col min="2770" max="2770" width="12.42578125" style="44" bestFit="1" customWidth="1"/>
    <col min="2771" max="3011" width="9.140625" style="44"/>
    <col min="3012" max="3012" width="65.7109375" style="44" customWidth="1"/>
    <col min="3013" max="3013" width="19.42578125" style="44" customWidth="1"/>
    <col min="3014" max="3014" width="7.7109375" style="44" customWidth="1"/>
    <col min="3015" max="3015" width="19.28515625" style="44" bestFit="1" customWidth="1"/>
    <col min="3016" max="3021" width="0" style="46" hidden="1" customWidth="1"/>
    <col min="3022" max="3023" width="13.5703125" style="44" bestFit="1" customWidth="1"/>
    <col min="3024" max="3024" width="12.42578125" style="44" bestFit="1" customWidth="1"/>
    <col min="3025" max="3025" width="10.7109375" style="44" bestFit="1" customWidth="1"/>
    <col min="3026" max="3026" width="12.42578125" style="44" bestFit="1" customWidth="1"/>
    <col min="3027" max="3267" width="9.140625" style="44"/>
    <col min="3268" max="3268" width="65.7109375" style="44" customWidth="1"/>
    <col min="3269" max="3269" width="19.42578125" style="44" customWidth="1"/>
    <col min="3270" max="3270" width="7.7109375" style="44" customWidth="1"/>
    <col min="3271" max="3271" width="19.28515625" style="44" bestFit="1" customWidth="1"/>
    <col min="3272" max="3277" width="0" style="46" hidden="1" customWidth="1"/>
    <col min="3278" max="3279" width="13.5703125" style="44" bestFit="1" customWidth="1"/>
    <col min="3280" max="3280" width="12.42578125" style="44" bestFit="1" customWidth="1"/>
    <col min="3281" max="3281" width="10.7109375" style="44" bestFit="1" customWidth="1"/>
    <col min="3282" max="3282" width="12.42578125" style="44" bestFit="1" customWidth="1"/>
    <col min="3283" max="3523" width="9.140625" style="44"/>
    <col min="3524" max="3524" width="65.7109375" style="44" customWidth="1"/>
    <col min="3525" max="3525" width="19.42578125" style="44" customWidth="1"/>
    <col min="3526" max="3526" width="7.7109375" style="44" customWidth="1"/>
    <col min="3527" max="3527" width="19.28515625" style="44" bestFit="1" customWidth="1"/>
    <col min="3528" max="3533" width="0" style="46" hidden="1" customWidth="1"/>
    <col min="3534" max="3535" width="13.5703125" style="44" bestFit="1" customWidth="1"/>
    <col min="3536" max="3536" width="12.42578125" style="44" bestFit="1" customWidth="1"/>
    <col min="3537" max="3537" width="10.7109375" style="44" bestFit="1" customWidth="1"/>
    <col min="3538" max="3538" width="12.42578125" style="44" bestFit="1" customWidth="1"/>
    <col min="3539" max="3779" width="9.140625" style="44"/>
    <col min="3780" max="3780" width="65.7109375" style="44" customWidth="1"/>
    <col min="3781" max="3781" width="19.42578125" style="44" customWidth="1"/>
    <col min="3782" max="3782" width="7.7109375" style="44" customWidth="1"/>
    <col min="3783" max="3783" width="19.28515625" style="44" bestFit="1" customWidth="1"/>
    <col min="3784" max="3789" width="0" style="46" hidden="1" customWidth="1"/>
    <col min="3790" max="3791" width="13.5703125" style="44" bestFit="1" customWidth="1"/>
    <col min="3792" max="3792" width="12.42578125" style="44" bestFit="1" customWidth="1"/>
    <col min="3793" max="3793" width="10.7109375" style="44" bestFit="1" customWidth="1"/>
    <col min="3794" max="3794" width="12.42578125" style="44" bestFit="1" customWidth="1"/>
    <col min="3795" max="4035" width="9.140625" style="44"/>
    <col min="4036" max="4036" width="65.7109375" style="44" customWidth="1"/>
    <col min="4037" max="4037" width="19.42578125" style="44" customWidth="1"/>
    <col min="4038" max="4038" width="7.7109375" style="44" customWidth="1"/>
    <col min="4039" max="4039" width="19.28515625" style="44" bestFit="1" customWidth="1"/>
    <col min="4040" max="4045" width="0" style="46" hidden="1" customWidth="1"/>
    <col min="4046" max="4047" width="13.5703125" style="44" bestFit="1" customWidth="1"/>
    <col min="4048" max="4048" width="12.42578125" style="44" bestFit="1" customWidth="1"/>
    <col min="4049" max="4049" width="10.7109375" style="44" bestFit="1" customWidth="1"/>
    <col min="4050" max="4050" width="12.42578125" style="44" bestFit="1" customWidth="1"/>
    <col min="4051" max="4291" width="9.140625" style="44"/>
    <col min="4292" max="4292" width="65.7109375" style="44" customWidth="1"/>
    <col min="4293" max="4293" width="19.42578125" style="44" customWidth="1"/>
    <col min="4294" max="4294" width="7.7109375" style="44" customWidth="1"/>
    <col min="4295" max="4295" width="19.28515625" style="44" bestFit="1" customWidth="1"/>
    <col min="4296" max="4301" width="0" style="46" hidden="1" customWidth="1"/>
    <col min="4302" max="4303" width="13.5703125" style="44" bestFit="1" customWidth="1"/>
    <col min="4304" max="4304" width="12.42578125" style="44" bestFit="1" customWidth="1"/>
    <col min="4305" max="4305" width="10.7109375" style="44" bestFit="1" customWidth="1"/>
    <col min="4306" max="4306" width="12.42578125" style="44" bestFit="1" customWidth="1"/>
    <col min="4307" max="4547" width="9.140625" style="44"/>
    <col min="4548" max="4548" width="65.7109375" style="44" customWidth="1"/>
    <col min="4549" max="4549" width="19.42578125" style="44" customWidth="1"/>
    <col min="4550" max="4550" width="7.7109375" style="44" customWidth="1"/>
    <col min="4551" max="4551" width="19.28515625" style="44" bestFit="1" customWidth="1"/>
    <col min="4552" max="4557" width="0" style="46" hidden="1" customWidth="1"/>
    <col min="4558" max="4559" width="13.5703125" style="44" bestFit="1" customWidth="1"/>
    <col min="4560" max="4560" width="12.42578125" style="44" bestFit="1" customWidth="1"/>
    <col min="4561" max="4561" width="10.7109375" style="44" bestFit="1" customWidth="1"/>
    <col min="4562" max="4562" width="12.42578125" style="44" bestFit="1" customWidth="1"/>
    <col min="4563" max="4803" width="9.140625" style="44"/>
    <col min="4804" max="4804" width="65.7109375" style="44" customWidth="1"/>
    <col min="4805" max="4805" width="19.42578125" style="44" customWidth="1"/>
    <col min="4806" max="4806" width="7.7109375" style="44" customWidth="1"/>
    <col min="4807" max="4807" width="19.28515625" style="44" bestFit="1" customWidth="1"/>
    <col min="4808" max="4813" width="0" style="46" hidden="1" customWidth="1"/>
    <col min="4814" max="4815" width="13.5703125" style="44" bestFit="1" customWidth="1"/>
    <col min="4816" max="4816" width="12.42578125" style="44" bestFit="1" customWidth="1"/>
    <col min="4817" max="4817" width="10.7109375" style="44" bestFit="1" customWidth="1"/>
    <col min="4818" max="4818" width="12.42578125" style="44" bestFit="1" customWidth="1"/>
    <col min="4819" max="5059" width="9.140625" style="44"/>
    <col min="5060" max="5060" width="65.7109375" style="44" customWidth="1"/>
    <col min="5061" max="5061" width="19.42578125" style="44" customWidth="1"/>
    <col min="5062" max="5062" width="7.7109375" style="44" customWidth="1"/>
    <col min="5063" max="5063" width="19.28515625" style="44" bestFit="1" customWidth="1"/>
    <col min="5064" max="5069" width="0" style="46" hidden="1" customWidth="1"/>
    <col min="5070" max="5071" width="13.5703125" style="44" bestFit="1" customWidth="1"/>
    <col min="5072" max="5072" width="12.42578125" style="44" bestFit="1" customWidth="1"/>
    <col min="5073" max="5073" width="10.7109375" style="44" bestFit="1" customWidth="1"/>
    <col min="5074" max="5074" width="12.42578125" style="44" bestFit="1" customWidth="1"/>
    <col min="5075" max="5315" width="9.140625" style="44"/>
    <col min="5316" max="5316" width="65.7109375" style="44" customWidth="1"/>
    <col min="5317" max="5317" width="19.42578125" style="44" customWidth="1"/>
    <col min="5318" max="5318" width="7.7109375" style="44" customWidth="1"/>
    <col min="5319" max="5319" width="19.28515625" style="44" bestFit="1" customWidth="1"/>
    <col min="5320" max="5325" width="0" style="46" hidden="1" customWidth="1"/>
    <col min="5326" max="5327" width="13.5703125" style="44" bestFit="1" customWidth="1"/>
    <col min="5328" max="5328" width="12.42578125" style="44" bestFit="1" customWidth="1"/>
    <col min="5329" max="5329" width="10.7109375" style="44" bestFit="1" customWidth="1"/>
    <col min="5330" max="5330" width="12.42578125" style="44" bestFit="1" customWidth="1"/>
    <col min="5331" max="5571" width="9.140625" style="44"/>
    <col min="5572" max="5572" width="65.7109375" style="44" customWidth="1"/>
    <col min="5573" max="5573" width="19.42578125" style="44" customWidth="1"/>
    <col min="5574" max="5574" width="7.7109375" style="44" customWidth="1"/>
    <col min="5575" max="5575" width="19.28515625" style="44" bestFit="1" customWidth="1"/>
    <col min="5576" max="5581" width="0" style="46" hidden="1" customWidth="1"/>
    <col min="5582" max="5583" width="13.5703125" style="44" bestFit="1" customWidth="1"/>
    <col min="5584" max="5584" width="12.42578125" style="44" bestFit="1" customWidth="1"/>
    <col min="5585" max="5585" width="10.7109375" style="44" bestFit="1" customWidth="1"/>
    <col min="5586" max="5586" width="12.42578125" style="44" bestFit="1" customWidth="1"/>
    <col min="5587" max="5827" width="9.140625" style="44"/>
    <col min="5828" max="5828" width="65.7109375" style="44" customWidth="1"/>
    <col min="5829" max="5829" width="19.42578125" style="44" customWidth="1"/>
    <col min="5830" max="5830" width="7.7109375" style="44" customWidth="1"/>
    <col min="5831" max="5831" width="19.28515625" style="44" bestFit="1" customWidth="1"/>
    <col min="5832" max="5837" width="0" style="46" hidden="1" customWidth="1"/>
    <col min="5838" max="5839" width="13.5703125" style="44" bestFit="1" customWidth="1"/>
    <col min="5840" max="5840" width="12.42578125" style="44" bestFit="1" customWidth="1"/>
    <col min="5841" max="5841" width="10.7109375" style="44" bestFit="1" customWidth="1"/>
    <col min="5842" max="5842" width="12.42578125" style="44" bestFit="1" customWidth="1"/>
    <col min="5843" max="6083" width="9.140625" style="44"/>
    <col min="6084" max="6084" width="65.7109375" style="44" customWidth="1"/>
    <col min="6085" max="6085" width="19.42578125" style="44" customWidth="1"/>
    <col min="6086" max="6086" width="7.7109375" style="44" customWidth="1"/>
    <col min="6087" max="6087" width="19.28515625" style="44" bestFit="1" customWidth="1"/>
    <col min="6088" max="6093" width="0" style="46" hidden="1" customWidth="1"/>
    <col min="6094" max="6095" width="13.5703125" style="44" bestFit="1" customWidth="1"/>
    <col min="6096" max="6096" width="12.42578125" style="44" bestFit="1" customWidth="1"/>
    <col min="6097" max="6097" width="10.7109375" style="44" bestFit="1" customWidth="1"/>
    <col min="6098" max="6098" width="12.42578125" style="44" bestFit="1" customWidth="1"/>
    <col min="6099" max="6339" width="9.140625" style="44"/>
    <col min="6340" max="6340" width="65.7109375" style="44" customWidth="1"/>
    <col min="6341" max="6341" width="19.42578125" style="44" customWidth="1"/>
    <col min="6342" max="6342" width="7.7109375" style="44" customWidth="1"/>
    <col min="6343" max="6343" width="19.28515625" style="44" bestFit="1" customWidth="1"/>
    <col min="6344" max="6349" width="0" style="46" hidden="1" customWidth="1"/>
    <col min="6350" max="6351" width="13.5703125" style="44" bestFit="1" customWidth="1"/>
    <col min="6352" max="6352" width="12.42578125" style="44" bestFit="1" customWidth="1"/>
    <col min="6353" max="6353" width="10.7109375" style="44" bestFit="1" customWidth="1"/>
    <col min="6354" max="6354" width="12.42578125" style="44" bestFit="1" customWidth="1"/>
    <col min="6355" max="6595" width="9.140625" style="44"/>
    <col min="6596" max="6596" width="65.7109375" style="44" customWidth="1"/>
    <col min="6597" max="6597" width="19.42578125" style="44" customWidth="1"/>
    <col min="6598" max="6598" width="7.7109375" style="44" customWidth="1"/>
    <col min="6599" max="6599" width="19.28515625" style="44" bestFit="1" customWidth="1"/>
    <col min="6600" max="6605" width="0" style="46" hidden="1" customWidth="1"/>
    <col min="6606" max="6607" width="13.5703125" style="44" bestFit="1" customWidth="1"/>
    <col min="6608" max="6608" width="12.42578125" style="44" bestFit="1" customWidth="1"/>
    <col min="6609" max="6609" width="10.7109375" style="44" bestFit="1" customWidth="1"/>
    <col min="6610" max="6610" width="12.42578125" style="44" bestFit="1" customWidth="1"/>
    <col min="6611" max="6851" width="9.140625" style="44"/>
    <col min="6852" max="6852" width="65.7109375" style="44" customWidth="1"/>
    <col min="6853" max="6853" width="19.42578125" style="44" customWidth="1"/>
    <col min="6854" max="6854" width="7.7109375" style="44" customWidth="1"/>
    <col min="6855" max="6855" width="19.28515625" style="44" bestFit="1" customWidth="1"/>
    <col min="6856" max="6861" width="0" style="46" hidden="1" customWidth="1"/>
    <col min="6862" max="6863" width="13.5703125" style="44" bestFit="1" customWidth="1"/>
    <col min="6864" max="6864" width="12.42578125" style="44" bestFit="1" customWidth="1"/>
    <col min="6865" max="6865" width="10.7109375" style="44" bestFit="1" customWidth="1"/>
    <col min="6866" max="6866" width="12.42578125" style="44" bestFit="1" customWidth="1"/>
    <col min="6867" max="7107" width="9.140625" style="44"/>
    <col min="7108" max="7108" width="65.7109375" style="44" customWidth="1"/>
    <col min="7109" max="7109" width="19.42578125" style="44" customWidth="1"/>
    <col min="7110" max="7110" width="7.7109375" style="44" customWidth="1"/>
    <col min="7111" max="7111" width="19.28515625" style="44" bestFit="1" customWidth="1"/>
    <col min="7112" max="7117" width="0" style="46" hidden="1" customWidth="1"/>
    <col min="7118" max="7119" width="13.5703125" style="44" bestFit="1" customWidth="1"/>
    <col min="7120" max="7120" width="12.42578125" style="44" bestFit="1" customWidth="1"/>
    <col min="7121" max="7121" width="10.7109375" style="44" bestFit="1" customWidth="1"/>
    <col min="7122" max="7122" width="12.42578125" style="44" bestFit="1" customWidth="1"/>
    <col min="7123" max="7363" width="9.140625" style="44"/>
    <col min="7364" max="7364" width="65.7109375" style="44" customWidth="1"/>
    <col min="7365" max="7365" width="19.42578125" style="44" customWidth="1"/>
    <col min="7366" max="7366" width="7.7109375" style="44" customWidth="1"/>
    <col min="7367" max="7367" width="19.28515625" style="44" bestFit="1" customWidth="1"/>
    <col min="7368" max="7373" width="0" style="46" hidden="1" customWidth="1"/>
    <col min="7374" max="7375" width="13.5703125" style="44" bestFit="1" customWidth="1"/>
    <col min="7376" max="7376" width="12.42578125" style="44" bestFit="1" customWidth="1"/>
    <col min="7377" max="7377" width="10.7109375" style="44" bestFit="1" customWidth="1"/>
    <col min="7378" max="7378" width="12.42578125" style="44" bestFit="1" customWidth="1"/>
    <col min="7379" max="7619" width="9.140625" style="44"/>
    <col min="7620" max="7620" width="65.7109375" style="44" customWidth="1"/>
    <col min="7621" max="7621" width="19.42578125" style="44" customWidth="1"/>
    <col min="7622" max="7622" width="7.7109375" style="44" customWidth="1"/>
    <col min="7623" max="7623" width="19.28515625" style="44" bestFit="1" customWidth="1"/>
    <col min="7624" max="7629" width="0" style="46" hidden="1" customWidth="1"/>
    <col min="7630" max="7631" width="13.5703125" style="44" bestFit="1" customWidth="1"/>
    <col min="7632" max="7632" width="12.42578125" style="44" bestFit="1" customWidth="1"/>
    <col min="7633" max="7633" width="10.7109375" style="44" bestFit="1" customWidth="1"/>
    <col min="7634" max="7634" width="12.42578125" style="44" bestFit="1" customWidth="1"/>
    <col min="7635" max="7875" width="9.140625" style="44"/>
    <col min="7876" max="7876" width="65.7109375" style="44" customWidth="1"/>
    <col min="7877" max="7877" width="19.42578125" style="44" customWidth="1"/>
    <col min="7878" max="7878" width="7.7109375" style="44" customWidth="1"/>
    <col min="7879" max="7879" width="19.28515625" style="44" bestFit="1" customWidth="1"/>
    <col min="7880" max="7885" width="0" style="46" hidden="1" customWidth="1"/>
    <col min="7886" max="7887" width="13.5703125" style="44" bestFit="1" customWidth="1"/>
    <col min="7888" max="7888" width="12.42578125" style="44" bestFit="1" customWidth="1"/>
    <col min="7889" max="7889" width="10.7109375" style="44" bestFit="1" customWidth="1"/>
    <col min="7890" max="7890" width="12.42578125" style="44" bestFit="1" customWidth="1"/>
    <col min="7891" max="8131" width="9.140625" style="44"/>
    <col min="8132" max="8132" width="65.7109375" style="44" customWidth="1"/>
    <col min="8133" max="8133" width="19.42578125" style="44" customWidth="1"/>
    <col min="8134" max="8134" width="7.7109375" style="44" customWidth="1"/>
    <col min="8135" max="8135" width="19.28515625" style="44" bestFit="1" customWidth="1"/>
    <col min="8136" max="8141" width="0" style="46" hidden="1" customWidth="1"/>
    <col min="8142" max="8143" width="13.5703125" style="44" bestFit="1" customWidth="1"/>
    <col min="8144" max="8144" width="12.42578125" style="44" bestFit="1" customWidth="1"/>
    <col min="8145" max="8145" width="10.7109375" style="44" bestFit="1" customWidth="1"/>
    <col min="8146" max="8146" width="12.42578125" style="44" bestFit="1" customWidth="1"/>
    <col min="8147" max="8387" width="9.140625" style="44"/>
    <col min="8388" max="8388" width="65.7109375" style="44" customWidth="1"/>
    <col min="8389" max="8389" width="19.42578125" style="44" customWidth="1"/>
    <col min="8390" max="8390" width="7.7109375" style="44" customWidth="1"/>
    <col min="8391" max="8391" width="19.28515625" style="44" bestFit="1" customWidth="1"/>
    <col min="8392" max="8397" width="0" style="46" hidden="1" customWidth="1"/>
    <col min="8398" max="8399" width="13.5703125" style="44" bestFit="1" customWidth="1"/>
    <col min="8400" max="8400" width="12.42578125" style="44" bestFit="1" customWidth="1"/>
    <col min="8401" max="8401" width="10.7109375" style="44" bestFit="1" customWidth="1"/>
    <col min="8402" max="8402" width="12.42578125" style="44" bestFit="1" customWidth="1"/>
    <col min="8403" max="8643" width="9.140625" style="44"/>
    <col min="8644" max="8644" width="65.7109375" style="44" customWidth="1"/>
    <col min="8645" max="8645" width="19.42578125" style="44" customWidth="1"/>
    <col min="8646" max="8646" width="7.7109375" style="44" customWidth="1"/>
    <col min="8647" max="8647" width="19.28515625" style="44" bestFit="1" customWidth="1"/>
    <col min="8648" max="8653" width="0" style="46" hidden="1" customWidth="1"/>
    <col min="8654" max="8655" width="13.5703125" style="44" bestFit="1" customWidth="1"/>
    <col min="8656" max="8656" width="12.42578125" style="44" bestFit="1" customWidth="1"/>
    <col min="8657" max="8657" width="10.7109375" style="44" bestFit="1" customWidth="1"/>
    <col min="8658" max="8658" width="12.42578125" style="44" bestFit="1" customWidth="1"/>
    <col min="8659" max="8899" width="9.140625" style="44"/>
    <col min="8900" max="8900" width="65.7109375" style="44" customWidth="1"/>
    <col min="8901" max="8901" width="19.42578125" style="44" customWidth="1"/>
    <col min="8902" max="8902" width="7.7109375" style="44" customWidth="1"/>
    <col min="8903" max="8903" width="19.28515625" style="44" bestFit="1" customWidth="1"/>
    <col min="8904" max="8909" width="0" style="46" hidden="1" customWidth="1"/>
    <col min="8910" max="8911" width="13.5703125" style="44" bestFit="1" customWidth="1"/>
    <col min="8912" max="8912" width="12.42578125" style="44" bestFit="1" customWidth="1"/>
    <col min="8913" max="8913" width="10.7109375" style="44" bestFit="1" customWidth="1"/>
    <col min="8914" max="8914" width="12.42578125" style="44" bestFit="1" customWidth="1"/>
    <col min="8915" max="9155" width="9.140625" style="44"/>
    <col min="9156" max="9156" width="65.7109375" style="44" customWidth="1"/>
    <col min="9157" max="9157" width="19.42578125" style="44" customWidth="1"/>
    <col min="9158" max="9158" width="7.7109375" style="44" customWidth="1"/>
    <col min="9159" max="9159" width="19.28515625" style="44" bestFit="1" customWidth="1"/>
    <col min="9160" max="9165" width="0" style="46" hidden="1" customWidth="1"/>
    <col min="9166" max="9167" width="13.5703125" style="44" bestFit="1" customWidth="1"/>
    <col min="9168" max="9168" width="12.42578125" style="44" bestFit="1" customWidth="1"/>
    <col min="9169" max="9169" width="10.7109375" style="44" bestFit="1" customWidth="1"/>
    <col min="9170" max="9170" width="12.42578125" style="44" bestFit="1" customWidth="1"/>
    <col min="9171" max="9411" width="9.140625" style="44"/>
    <col min="9412" max="9412" width="65.7109375" style="44" customWidth="1"/>
    <col min="9413" max="9413" width="19.42578125" style="44" customWidth="1"/>
    <col min="9414" max="9414" width="7.7109375" style="44" customWidth="1"/>
    <col min="9415" max="9415" width="19.28515625" style="44" bestFit="1" customWidth="1"/>
    <col min="9416" max="9421" width="0" style="46" hidden="1" customWidth="1"/>
    <col min="9422" max="9423" width="13.5703125" style="44" bestFit="1" customWidth="1"/>
    <col min="9424" max="9424" width="12.42578125" style="44" bestFit="1" customWidth="1"/>
    <col min="9425" max="9425" width="10.7109375" style="44" bestFit="1" customWidth="1"/>
    <col min="9426" max="9426" width="12.42578125" style="44" bestFit="1" customWidth="1"/>
    <col min="9427" max="9667" width="9.140625" style="44"/>
    <col min="9668" max="9668" width="65.7109375" style="44" customWidth="1"/>
    <col min="9669" max="9669" width="19.42578125" style="44" customWidth="1"/>
    <col min="9670" max="9670" width="7.7109375" style="44" customWidth="1"/>
    <col min="9671" max="9671" width="19.28515625" style="44" bestFit="1" customWidth="1"/>
    <col min="9672" max="9677" width="0" style="46" hidden="1" customWidth="1"/>
    <col min="9678" max="9679" width="13.5703125" style="44" bestFit="1" customWidth="1"/>
    <col min="9680" max="9680" width="12.42578125" style="44" bestFit="1" customWidth="1"/>
    <col min="9681" max="9681" width="10.7109375" style="44" bestFit="1" customWidth="1"/>
    <col min="9682" max="9682" width="12.42578125" style="44" bestFit="1" customWidth="1"/>
    <col min="9683" max="9923" width="9.140625" style="44"/>
    <col min="9924" max="9924" width="65.7109375" style="44" customWidth="1"/>
    <col min="9925" max="9925" width="19.42578125" style="44" customWidth="1"/>
    <col min="9926" max="9926" width="7.7109375" style="44" customWidth="1"/>
    <col min="9927" max="9927" width="19.28515625" style="44" bestFit="1" customWidth="1"/>
    <col min="9928" max="9933" width="0" style="46" hidden="1" customWidth="1"/>
    <col min="9934" max="9935" width="13.5703125" style="44" bestFit="1" customWidth="1"/>
    <col min="9936" max="9936" width="12.42578125" style="44" bestFit="1" customWidth="1"/>
    <col min="9937" max="9937" width="10.7109375" style="44" bestFit="1" customWidth="1"/>
    <col min="9938" max="9938" width="12.42578125" style="44" bestFit="1" customWidth="1"/>
    <col min="9939" max="10179" width="9.140625" style="44"/>
    <col min="10180" max="10180" width="65.7109375" style="44" customWidth="1"/>
    <col min="10181" max="10181" width="19.42578125" style="44" customWidth="1"/>
    <col min="10182" max="10182" width="7.7109375" style="44" customWidth="1"/>
    <col min="10183" max="10183" width="19.28515625" style="44" bestFit="1" customWidth="1"/>
    <col min="10184" max="10189" width="0" style="46" hidden="1" customWidth="1"/>
    <col min="10190" max="10191" width="13.5703125" style="44" bestFit="1" customWidth="1"/>
    <col min="10192" max="10192" width="12.42578125" style="44" bestFit="1" customWidth="1"/>
    <col min="10193" max="10193" width="10.7109375" style="44" bestFit="1" customWidth="1"/>
    <col min="10194" max="10194" width="12.42578125" style="44" bestFit="1" customWidth="1"/>
    <col min="10195" max="10435" width="9.140625" style="44"/>
    <col min="10436" max="10436" width="65.7109375" style="44" customWidth="1"/>
    <col min="10437" max="10437" width="19.42578125" style="44" customWidth="1"/>
    <col min="10438" max="10438" width="7.7109375" style="44" customWidth="1"/>
    <col min="10439" max="10439" width="19.28515625" style="44" bestFit="1" customWidth="1"/>
    <col min="10440" max="10445" width="0" style="46" hidden="1" customWidth="1"/>
    <col min="10446" max="10447" width="13.5703125" style="44" bestFit="1" customWidth="1"/>
    <col min="10448" max="10448" width="12.42578125" style="44" bestFit="1" customWidth="1"/>
    <col min="10449" max="10449" width="10.7109375" style="44" bestFit="1" customWidth="1"/>
    <col min="10450" max="10450" width="12.42578125" style="44" bestFit="1" customWidth="1"/>
    <col min="10451" max="10691" width="9.140625" style="44"/>
    <col min="10692" max="10692" width="65.7109375" style="44" customWidth="1"/>
    <col min="10693" max="10693" width="19.42578125" style="44" customWidth="1"/>
    <col min="10694" max="10694" width="7.7109375" style="44" customWidth="1"/>
    <col min="10695" max="10695" width="19.28515625" style="44" bestFit="1" customWidth="1"/>
    <col min="10696" max="10701" width="0" style="46" hidden="1" customWidth="1"/>
    <col min="10702" max="10703" width="13.5703125" style="44" bestFit="1" customWidth="1"/>
    <col min="10704" max="10704" width="12.42578125" style="44" bestFit="1" customWidth="1"/>
    <col min="10705" max="10705" width="10.7109375" style="44" bestFit="1" customWidth="1"/>
    <col min="10706" max="10706" width="12.42578125" style="44" bestFit="1" customWidth="1"/>
    <col min="10707" max="10947" width="9.140625" style="44"/>
    <col min="10948" max="10948" width="65.7109375" style="44" customWidth="1"/>
    <col min="10949" max="10949" width="19.42578125" style="44" customWidth="1"/>
    <col min="10950" max="10950" width="7.7109375" style="44" customWidth="1"/>
    <col min="10951" max="10951" width="19.28515625" style="44" bestFit="1" customWidth="1"/>
    <col min="10952" max="10957" width="0" style="46" hidden="1" customWidth="1"/>
    <col min="10958" max="10959" width="13.5703125" style="44" bestFit="1" customWidth="1"/>
    <col min="10960" max="10960" width="12.42578125" style="44" bestFit="1" customWidth="1"/>
    <col min="10961" max="10961" width="10.7109375" style="44" bestFit="1" customWidth="1"/>
    <col min="10962" max="10962" width="12.42578125" style="44" bestFit="1" customWidth="1"/>
    <col min="10963" max="11203" width="9.140625" style="44"/>
    <col min="11204" max="11204" width="65.7109375" style="44" customWidth="1"/>
    <col min="11205" max="11205" width="19.42578125" style="44" customWidth="1"/>
    <col min="11206" max="11206" width="7.7109375" style="44" customWidth="1"/>
    <col min="11207" max="11207" width="19.28515625" style="44" bestFit="1" customWidth="1"/>
    <col min="11208" max="11213" width="0" style="46" hidden="1" customWidth="1"/>
    <col min="11214" max="11215" width="13.5703125" style="44" bestFit="1" customWidth="1"/>
    <col min="11216" max="11216" width="12.42578125" style="44" bestFit="1" customWidth="1"/>
    <col min="11217" max="11217" width="10.7109375" style="44" bestFit="1" customWidth="1"/>
    <col min="11218" max="11218" width="12.42578125" style="44" bestFit="1" customWidth="1"/>
    <col min="11219" max="11459" width="9.140625" style="44"/>
    <col min="11460" max="11460" width="65.7109375" style="44" customWidth="1"/>
    <col min="11461" max="11461" width="19.42578125" style="44" customWidth="1"/>
    <col min="11462" max="11462" width="7.7109375" style="44" customWidth="1"/>
    <col min="11463" max="11463" width="19.28515625" style="44" bestFit="1" customWidth="1"/>
    <col min="11464" max="11469" width="0" style="46" hidden="1" customWidth="1"/>
    <col min="11470" max="11471" width="13.5703125" style="44" bestFit="1" customWidth="1"/>
    <col min="11472" max="11472" width="12.42578125" style="44" bestFit="1" customWidth="1"/>
    <col min="11473" max="11473" width="10.7109375" style="44" bestFit="1" customWidth="1"/>
    <col min="11474" max="11474" width="12.42578125" style="44" bestFit="1" customWidth="1"/>
    <col min="11475" max="11715" width="9.140625" style="44"/>
    <col min="11716" max="11716" width="65.7109375" style="44" customWidth="1"/>
    <col min="11717" max="11717" width="19.42578125" style="44" customWidth="1"/>
    <col min="11718" max="11718" width="7.7109375" style="44" customWidth="1"/>
    <col min="11719" max="11719" width="19.28515625" style="44" bestFit="1" customWidth="1"/>
    <col min="11720" max="11725" width="0" style="46" hidden="1" customWidth="1"/>
    <col min="11726" max="11727" width="13.5703125" style="44" bestFit="1" customWidth="1"/>
    <col min="11728" max="11728" width="12.42578125" style="44" bestFit="1" customWidth="1"/>
    <col min="11729" max="11729" width="10.7109375" style="44" bestFit="1" customWidth="1"/>
    <col min="11730" max="11730" width="12.42578125" style="44" bestFit="1" customWidth="1"/>
    <col min="11731" max="11971" width="9.140625" style="44"/>
    <col min="11972" max="11972" width="65.7109375" style="44" customWidth="1"/>
    <col min="11973" max="11973" width="19.42578125" style="44" customWidth="1"/>
    <col min="11974" max="11974" width="7.7109375" style="44" customWidth="1"/>
    <col min="11975" max="11975" width="19.28515625" style="44" bestFit="1" customWidth="1"/>
    <col min="11976" max="11981" width="0" style="46" hidden="1" customWidth="1"/>
    <col min="11982" max="11983" width="13.5703125" style="44" bestFit="1" customWidth="1"/>
    <col min="11984" max="11984" width="12.42578125" style="44" bestFit="1" customWidth="1"/>
    <col min="11985" max="11985" width="10.7109375" style="44" bestFit="1" customWidth="1"/>
    <col min="11986" max="11986" width="12.42578125" style="44" bestFit="1" customWidth="1"/>
    <col min="11987" max="12227" width="9.140625" style="44"/>
    <col min="12228" max="12228" width="65.7109375" style="44" customWidth="1"/>
    <col min="12229" max="12229" width="19.42578125" style="44" customWidth="1"/>
    <col min="12230" max="12230" width="7.7109375" style="44" customWidth="1"/>
    <col min="12231" max="12231" width="19.28515625" style="44" bestFit="1" customWidth="1"/>
    <col min="12232" max="12237" width="0" style="46" hidden="1" customWidth="1"/>
    <col min="12238" max="12239" width="13.5703125" style="44" bestFit="1" customWidth="1"/>
    <col min="12240" max="12240" width="12.42578125" style="44" bestFit="1" customWidth="1"/>
    <col min="12241" max="12241" width="10.7109375" style="44" bestFit="1" customWidth="1"/>
    <col min="12242" max="12242" width="12.42578125" style="44" bestFit="1" customWidth="1"/>
    <col min="12243" max="12483" width="9.140625" style="44"/>
    <col min="12484" max="12484" width="65.7109375" style="44" customWidth="1"/>
    <col min="12485" max="12485" width="19.42578125" style="44" customWidth="1"/>
    <col min="12486" max="12486" width="7.7109375" style="44" customWidth="1"/>
    <col min="12487" max="12487" width="19.28515625" style="44" bestFit="1" customWidth="1"/>
    <col min="12488" max="12493" width="0" style="46" hidden="1" customWidth="1"/>
    <col min="12494" max="12495" width="13.5703125" style="44" bestFit="1" customWidth="1"/>
    <col min="12496" max="12496" width="12.42578125" style="44" bestFit="1" customWidth="1"/>
    <col min="12497" max="12497" width="10.7109375" style="44" bestFit="1" customWidth="1"/>
    <col min="12498" max="12498" width="12.42578125" style="44" bestFit="1" customWidth="1"/>
    <col min="12499" max="12739" width="9.140625" style="44"/>
    <col min="12740" max="12740" width="65.7109375" style="44" customWidth="1"/>
    <col min="12741" max="12741" width="19.42578125" style="44" customWidth="1"/>
    <col min="12742" max="12742" width="7.7109375" style="44" customWidth="1"/>
    <col min="12743" max="12743" width="19.28515625" style="44" bestFit="1" customWidth="1"/>
    <col min="12744" max="12749" width="0" style="46" hidden="1" customWidth="1"/>
    <col min="12750" max="12751" width="13.5703125" style="44" bestFit="1" customWidth="1"/>
    <col min="12752" max="12752" width="12.42578125" style="44" bestFit="1" customWidth="1"/>
    <col min="12753" max="12753" width="10.7109375" style="44" bestFit="1" customWidth="1"/>
    <col min="12754" max="12754" width="12.42578125" style="44" bestFit="1" customWidth="1"/>
    <col min="12755" max="12995" width="9.140625" style="44"/>
    <col min="12996" max="12996" width="65.7109375" style="44" customWidth="1"/>
    <col min="12997" max="12997" width="19.42578125" style="44" customWidth="1"/>
    <col min="12998" max="12998" width="7.7109375" style="44" customWidth="1"/>
    <col min="12999" max="12999" width="19.28515625" style="44" bestFit="1" customWidth="1"/>
    <col min="13000" max="13005" width="0" style="46" hidden="1" customWidth="1"/>
    <col min="13006" max="13007" width="13.5703125" style="44" bestFit="1" customWidth="1"/>
    <col min="13008" max="13008" width="12.42578125" style="44" bestFit="1" customWidth="1"/>
    <col min="13009" max="13009" width="10.7109375" style="44" bestFit="1" customWidth="1"/>
    <col min="13010" max="13010" width="12.42578125" style="44" bestFit="1" customWidth="1"/>
    <col min="13011" max="13251" width="9.140625" style="44"/>
    <col min="13252" max="13252" width="65.7109375" style="44" customWidth="1"/>
    <col min="13253" max="13253" width="19.42578125" style="44" customWidth="1"/>
    <col min="13254" max="13254" width="7.7109375" style="44" customWidth="1"/>
    <col min="13255" max="13255" width="19.28515625" style="44" bestFit="1" customWidth="1"/>
    <col min="13256" max="13261" width="0" style="46" hidden="1" customWidth="1"/>
    <col min="13262" max="13263" width="13.5703125" style="44" bestFit="1" customWidth="1"/>
    <col min="13264" max="13264" width="12.42578125" style="44" bestFit="1" customWidth="1"/>
    <col min="13265" max="13265" width="10.7109375" style="44" bestFit="1" customWidth="1"/>
    <col min="13266" max="13266" width="12.42578125" style="44" bestFit="1" customWidth="1"/>
    <col min="13267" max="13507" width="9.140625" style="44"/>
    <col min="13508" max="13508" width="65.7109375" style="44" customWidth="1"/>
    <col min="13509" max="13509" width="19.42578125" style="44" customWidth="1"/>
    <col min="13510" max="13510" width="7.7109375" style="44" customWidth="1"/>
    <col min="13511" max="13511" width="19.28515625" style="44" bestFit="1" customWidth="1"/>
    <col min="13512" max="13517" width="0" style="46" hidden="1" customWidth="1"/>
    <col min="13518" max="13519" width="13.5703125" style="44" bestFit="1" customWidth="1"/>
    <col min="13520" max="13520" width="12.42578125" style="44" bestFit="1" customWidth="1"/>
    <col min="13521" max="13521" width="10.7109375" style="44" bestFit="1" customWidth="1"/>
    <col min="13522" max="13522" width="12.42578125" style="44" bestFit="1" customWidth="1"/>
    <col min="13523" max="13763" width="9.140625" style="44"/>
    <col min="13764" max="13764" width="65.7109375" style="44" customWidth="1"/>
    <col min="13765" max="13765" width="19.42578125" style="44" customWidth="1"/>
    <col min="13766" max="13766" width="7.7109375" style="44" customWidth="1"/>
    <col min="13767" max="13767" width="19.28515625" style="44" bestFit="1" customWidth="1"/>
    <col min="13768" max="13773" width="0" style="46" hidden="1" customWidth="1"/>
    <col min="13774" max="13775" width="13.5703125" style="44" bestFit="1" customWidth="1"/>
    <col min="13776" max="13776" width="12.42578125" style="44" bestFit="1" customWidth="1"/>
    <col min="13777" max="13777" width="10.7109375" style="44" bestFit="1" customWidth="1"/>
    <col min="13778" max="13778" width="12.42578125" style="44" bestFit="1" customWidth="1"/>
    <col min="13779" max="14019" width="9.140625" style="44"/>
    <col min="14020" max="14020" width="65.7109375" style="44" customWidth="1"/>
    <col min="14021" max="14021" width="19.42578125" style="44" customWidth="1"/>
    <col min="14022" max="14022" width="7.7109375" style="44" customWidth="1"/>
    <col min="14023" max="14023" width="19.28515625" style="44" bestFit="1" customWidth="1"/>
    <col min="14024" max="14029" width="0" style="46" hidden="1" customWidth="1"/>
    <col min="14030" max="14031" width="13.5703125" style="44" bestFit="1" customWidth="1"/>
    <col min="14032" max="14032" width="12.42578125" style="44" bestFit="1" customWidth="1"/>
    <col min="14033" max="14033" width="10.7109375" style="44" bestFit="1" customWidth="1"/>
    <col min="14034" max="14034" width="12.42578125" style="44" bestFit="1" customWidth="1"/>
    <col min="14035" max="14275" width="9.140625" style="44"/>
    <col min="14276" max="14276" width="65.7109375" style="44" customWidth="1"/>
    <col min="14277" max="14277" width="19.42578125" style="44" customWidth="1"/>
    <col min="14278" max="14278" width="7.7109375" style="44" customWidth="1"/>
    <col min="14279" max="14279" width="19.28515625" style="44" bestFit="1" customWidth="1"/>
    <col min="14280" max="14285" width="0" style="46" hidden="1" customWidth="1"/>
    <col min="14286" max="14287" width="13.5703125" style="44" bestFit="1" customWidth="1"/>
    <col min="14288" max="14288" width="12.42578125" style="44" bestFit="1" customWidth="1"/>
    <col min="14289" max="14289" width="10.7109375" style="44" bestFit="1" customWidth="1"/>
    <col min="14290" max="14290" width="12.42578125" style="44" bestFit="1" customWidth="1"/>
    <col min="14291" max="14531" width="9.140625" style="44"/>
    <col min="14532" max="14532" width="65.7109375" style="44" customWidth="1"/>
    <col min="14533" max="14533" width="19.42578125" style="44" customWidth="1"/>
    <col min="14534" max="14534" width="7.7109375" style="44" customWidth="1"/>
    <col min="14535" max="14535" width="19.28515625" style="44" bestFit="1" customWidth="1"/>
    <col min="14536" max="14541" width="0" style="46" hidden="1" customWidth="1"/>
    <col min="14542" max="14543" width="13.5703125" style="44" bestFit="1" customWidth="1"/>
    <col min="14544" max="14544" width="12.42578125" style="44" bestFit="1" customWidth="1"/>
    <col min="14545" max="14545" width="10.7109375" style="44" bestFit="1" customWidth="1"/>
    <col min="14546" max="14546" width="12.42578125" style="44" bestFit="1" customWidth="1"/>
    <col min="14547" max="14787" width="9.140625" style="44"/>
    <col min="14788" max="14788" width="65.7109375" style="44" customWidth="1"/>
    <col min="14789" max="14789" width="19.42578125" style="44" customWidth="1"/>
    <col min="14790" max="14790" width="7.7109375" style="44" customWidth="1"/>
    <col min="14791" max="14791" width="19.28515625" style="44" bestFit="1" customWidth="1"/>
    <col min="14792" max="14797" width="0" style="46" hidden="1" customWidth="1"/>
    <col min="14798" max="14799" width="13.5703125" style="44" bestFit="1" customWidth="1"/>
    <col min="14800" max="14800" width="12.42578125" style="44" bestFit="1" customWidth="1"/>
    <col min="14801" max="14801" width="10.7109375" style="44" bestFit="1" customWidth="1"/>
    <col min="14802" max="14802" width="12.42578125" style="44" bestFit="1" customWidth="1"/>
    <col min="14803" max="15043" width="9.140625" style="44"/>
    <col min="15044" max="15044" width="65.7109375" style="44" customWidth="1"/>
    <col min="15045" max="15045" width="19.42578125" style="44" customWidth="1"/>
    <col min="15046" max="15046" width="7.7109375" style="44" customWidth="1"/>
    <col min="15047" max="15047" width="19.28515625" style="44" bestFit="1" customWidth="1"/>
    <col min="15048" max="15053" width="0" style="46" hidden="1" customWidth="1"/>
    <col min="15054" max="15055" width="13.5703125" style="44" bestFit="1" customWidth="1"/>
    <col min="15056" max="15056" width="12.42578125" style="44" bestFit="1" customWidth="1"/>
    <col min="15057" max="15057" width="10.7109375" style="44" bestFit="1" customWidth="1"/>
    <col min="15058" max="15058" width="12.42578125" style="44" bestFit="1" customWidth="1"/>
    <col min="15059" max="15299" width="9.140625" style="44"/>
    <col min="15300" max="15300" width="65.7109375" style="44" customWidth="1"/>
    <col min="15301" max="15301" width="19.42578125" style="44" customWidth="1"/>
    <col min="15302" max="15302" width="7.7109375" style="44" customWidth="1"/>
    <col min="15303" max="15303" width="19.28515625" style="44" bestFit="1" customWidth="1"/>
    <col min="15304" max="15309" width="0" style="46" hidden="1" customWidth="1"/>
    <col min="15310" max="15311" width="13.5703125" style="44" bestFit="1" customWidth="1"/>
    <col min="15312" max="15312" width="12.42578125" style="44" bestFit="1" customWidth="1"/>
    <col min="15313" max="15313" width="10.7109375" style="44" bestFit="1" customWidth="1"/>
    <col min="15314" max="15314" width="12.42578125" style="44" bestFit="1" customWidth="1"/>
    <col min="15315" max="15555" width="9.140625" style="44"/>
    <col min="15556" max="15556" width="65.7109375" style="44" customWidth="1"/>
    <col min="15557" max="15557" width="19.42578125" style="44" customWidth="1"/>
    <col min="15558" max="15558" width="7.7109375" style="44" customWidth="1"/>
    <col min="15559" max="15559" width="19.28515625" style="44" bestFit="1" customWidth="1"/>
    <col min="15560" max="15565" width="0" style="46" hidden="1" customWidth="1"/>
    <col min="15566" max="15567" width="13.5703125" style="44" bestFit="1" customWidth="1"/>
    <col min="15568" max="15568" width="12.42578125" style="44" bestFit="1" customWidth="1"/>
    <col min="15569" max="15569" width="10.7109375" style="44" bestFit="1" customWidth="1"/>
    <col min="15570" max="15570" width="12.42578125" style="44" bestFit="1" customWidth="1"/>
    <col min="15571" max="15811" width="9.140625" style="44"/>
    <col min="15812" max="15812" width="65.7109375" style="44" customWidth="1"/>
    <col min="15813" max="15813" width="19.42578125" style="44" customWidth="1"/>
    <col min="15814" max="15814" width="7.7109375" style="44" customWidth="1"/>
    <col min="15815" max="15815" width="19.28515625" style="44" bestFit="1" customWidth="1"/>
    <col min="15816" max="15821" width="0" style="46" hidden="1" customWidth="1"/>
    <col min="15822" max="15823" width="13.5703125" style="44" bestFit="1" customWidth="1"/>
    <col min="15824" max="15824" width="12.42578125" style="44" bestFit="1" customWidth="1"/>
    <col min="15825" max="15825" width="10.7109375" style="44" bestFit="1" customWidth="1"/>
    <col min="15826" max="15826" width="12.42578125" style="44" bestFit="1" customWidth="1"/>
    <col min="15827" max="16067" width="9.140625" style="44"/>
    <col min="16068" max="16068" width="65.7109375" style="44" customWidth="1"/>
    <col min="16069" max="16069" width="19.42578125" style="44" customWidth="1"/>
    <col min="16070" max="16070" width="7.7109375" style="44" customWidth="1"/>
    <col min="16071" max="16071" width="19.28515625" style="44" bestFit="1" customWidth="1"/>
    <col min="16072" max="16077" width="0" style="46" hidden="1" customWidth="1"/>
    <col min="16078" max="16079" width="13.5703125" style="44" bestFit="1" customWidth="1"/>
    <col min="16080" max="16080" width="12.42578125" style="44" bestFit="1" customWidth="1"/>
    <col min="16081" max="16081" width="10.7109375" style="44" bestFit="1" customWidth="1"/>
    <col min="16082" max="16082" width="12.42578125" style="44" bestFit="1" customWidth="1"/>
    <col min="16083" max="16384" width="9.140625" style="44"/>
  </cols>
  <sheetData>
    <row r="1" spans="1:4" x14ac:dyDescent="0.25">
      <c r="C1" s="12" t="s">
        <v>39</v>
      </c>
    </row>
    <row r="2" spans="1:4" x14ac:dyDescent="0.25">
      <c r="A2" s="11"/>
      <c r="C2" s="12" t="s">
        <v>33</v>
      </c>
      <c r="D2" s="13"/>
    </row>
    <row r="3" spans="1:4" x14ac:dyDescent="0.25">
      <c r="A3" s="11"/>
      <c r="C3" s="12" t="s">
        <v>27</v>
      </c>
      <c r="D3" s="13"/>
    </row>
    <row r="4" spans="1:4" x14ac:dyDescent="0.25">
      <c r="A4" s="11"/>
      <c r="C4" s="12" t="s">
        <v>28</v>
      </c>
      <c r="D4" s="13"/>
    </row>
    <row r="5" spans="1:4" x14ac:dyDescent="0.25">
      <c r="A5" s="11"/>
      <c r="C5" s="12" t="s">
        <v>29</v>
      </c>
      <c r="D5" s="13"/>
    </row>
    <row r="6" spans="1:4" x14ac:dyDescent="0.25">
      <c r="A6" s="11"/>
      <c r="C6" s="12" t="s">
        <v>957</v>
      </c>
      <c r="D6" s="13"/>
    </row>
    <row r="7" spans="1:4" x14ac:dyDescent="0.25">
      <c r="A7" s="11"/>
      <c r="C7" s="12" t="s">
        <v>958</v>
      </c>
      <c r="D7" s="13"/>
    </row>
    <row r="8" spans="1:4" x14ac:dyDescent="0.25">
      <c r="A8" s="11"/>
      <c r="B8" s="17"/>
      <c r="C8" s="11"/>
      <c r="D8" s="13"/>
    </row>
    <row r="9" spans="1:4" ht="54.75" customHeight="1" x14ac:dyDescent="0.3">
      <c r="A9" s="146" t="s">
        <v>541</v>
      </c>
      <c r="B9" s="146"/>
      <c r="C9" s="146"/>
      <c r="D9" s="146"/>
    </row>
    <row r="10" spans="1:4" ht="18.75" x14ac:dyDescent="0.3">
      <c r="A10" s="147" t="s">
        <v>34</v>
      </c>
      <c r="B10" s="147"/>
      <c r="C10" s="147"/>
      <c r="D10" s="147"/>
    </row>
    <row r="11" spans="1:4" x14ac:dyDescent="0.25">
      <c r="A11" s="11"/>
      <c r="B11" s="17"/>
      <c r="C11" s="11"/>
      <c r="D11" s="18"/>
    </row>
    <row r="12" spans="1:4" x14ac:dyDescent="0.25">
      <c r="D12" s="48" t="s">
        <v>0</v>
      </c>
    </row>
    <row r="13" spans="1:4" ht="55.5" customHeight="1" x14ac:dyDescent="0.25">
      <c r="A13" s="14" t="s">
        <v>35</v>
      </c>
      <c r="B13" s="15" t="s">
        <v>36</v>
      </c>
      <c r="C13" s="15" t="s">
        <v>37</v>
      </c>
      <c r="D13" s="16" t="s">
        <v>38</v>
      </c>
    </row>
    <row r="14" spans="1:4" x14ac:dyDescent="0.25">
      <c r="A14" s="118" t="s">
        <v>1</v>
      </c>
      <c r="B14" s="119"/>
      <c r="C14" s="119"/>
      <c r="D14" s="116">
        <f>D15+D25+D34+D39+D49+D58+D76+D82+D93+D99+D102+D106+D46+D89</f>
        <v>1853046248.7900002</v>
      </c>
    </row>
    <row r="15" spans="1:4" x14ac:dyDescent="0.25">
      <c r="A15" s="25" t="s">
        <v>8</v>
      </c>
      <c r="B15" s="26" t="s">
        <v>542</v>
      </c>
      <c r="C15" s="27"/>
      <c r="D15" s="28">
        <f>D18+D20+D16</f>
        <v>244997970.41</v>
      </c>
    </row>
    <row r="16" spans="1:4" x14ac:dyDescent="0.25">
      <c r="A16" s="33" t="s">
        <v>543</v>
      </c>
      <c r="B16" s="30" t="s">
        <v>544</v>
      </c>
      <c r="C16" s="19"/>
      <c r="D16" s="31">
        <f>D17</f>
        <v>478374.44</v>
      </c>
    </row>
    <row r="17" spans="1:4" ht="31.5" x14ac:dyDescent="0.25">
      <c r="A17" s="23" t="s">
        <v>4</v>
      </c>
      <c r="B17" s="21" t="s">
        <v>544</v>
      </c>
      <c r="C17" s="22">
        <v>200</v>
      </c>
      <c r="D17" s="24">
        <v>478374.44</v>
      </c>
    </row>
    <row r="18" spans="1:4" x14ac:dyDescent="0.25">
      <c r="A18" s="33" t="s">
        <v>545</v>
      </c>
      <c r="B18" s="30" t="s">
        <v>546</v>
      </c>
      <c r="C18" s="19"/>
      <c r="D18" s="31">
        <f>SUM(D19:D19)</f>
        <v>1419524.46</v>
      </c>
    </row>
    <row r="19" spans="1:4" ht="31.5" x14ac:dyDescent="0.25">
      <c r="A19" s="23" t="s">
        <v>4</v>
      </c>
      <c r="B19" s="21" t="s">
        <v>546</v>
      </c>
      <c r="C19" s="22">
        <v>200</v>
      </c>
      <c r="D19" s="24">
        <v>1419524.46</v>
      </c>
    </row>
    <row r="20" spans="1:4" x14ac:dyDescent="0.25">
      <c r="A20" s="32" t="s">
        <v>547</v>
      </c>
      <c r="B20" s="30" t="s">
        <v>548</v>
      </c>
      <c r="C20" s="19"/>
      <c r="D20" s="31">
        <f>SUBTOTAL(9,D21:D24)</f>
        <v>243100071.50999999</v>
      </c>
    </row>
    <row r="21" spans="1:4" ht="63" x14ac:dyDescent="0.25">
      <c r="A21" s="20" t="s">
        <v>3</v>
      </c>
      <c r="B21" s="21" t="s">
        <v>548</v>
      </c>
      <c r="C21" s="22">
        <v>100</v>
      </c>
      <c r="D21" s="24">
        <v>213318461.84999999</v>
      </c>
    </row>
    <row r="22" spans="1:4" ht="31.5" x14ac:dyDescent="0.25">
      <c r="A22" s="23" t="s">
        <v>4</v>
      </c>
      <c r="B22" s="21" t="s">
        <v>548</v>
      </c>
      <c r="C22" s="22">
        <v>200</v>
      </c>
      <c r="D22" s="24">
        <v>28129342.710000001</v>
      </c>
    </row>
    <row r="23" spans="1:4" x14ac:dyDescent="0.25">
      <c r="A23" s="20" t="s">
        <v>5</v>
      </c>
      <c r="B23" s="21" t="s">
        <v>548</v>
      </c>
      <c r="C23" s="22">
        <v>300</v>
      </c>
      <c r="D23" s="24">
        <v>774082.95</v>
      </c>
    </row>
    <row r="24" spans="1:4" x14ac:dyDescent="0.25">
      <c r="A24" s="20" t="s">
        <v>6</v>
      </c>
      <c r="B24" s="21" t="s">
        <v>548</v>
      </c>
      <c r="C24" s="22">
        <v>800</v>
      </c>
      <c r="D24" s="24">
        <v>878184</v>
      </c>
    </row>
    <row r="25" spans="1:4" ht="31.5" x14ac:dyDescent="0.25">
      <c r="A25" s="25" t="s">
        <v>549</v>
      </c>
      <c r="B25" s="26" t="s">
        <v>550</v>
      </c>
      <c r="C25" s="27"/>
      <c r="D25" s="117">
        <f>D26+D31</f>
        <v>36581046.840000004</v>
      </c>
    </row>
    <row r="26" spans="1:4" x14ac:dyDescent="0.25">
      <c r="A26" s="33" t="s">
        <v>545</v>
      </c>
      <c r="B26" s="30" t="s">
        <v>551</v>
      </c>
      <c r="C26" s="19"/>
      <c r="D26" s="96">
        <f>SUM(D27:D30)</f>
        <v>17730429.100000001</v>
      </c>
    </row>
    <row r="27" spans="1:4" ht="63" x14ac:dyDescent="0.25">
      <c r="A27" s="20" t="s">
        <v>3</v>
      </c>
      <c r="B27" s="21" t="s">
        <v>551</v>
      </c>
      <c r="C27" s="120">
        <v>100</v>
      </c>
      <c r="D27" s="24">
        <v>995576</v>
      </c>
    </row>
    <row r="28" spans="1:4" ht="31.5" x14ac:dyDescent="0.25">
      <c r="A28" s="23" t="s">
        <v>4</v>
      </c>
      <c r="B28" s="21" t="s">
        <v>551</v>
      </c>
      <c r="C28" s="120">
        <v>200</v>
      </c>
      <c r="D28" s="24">
        <v>5863382.0999999996</v>
      </c>
    </row>
    <row r="29" spans="1:4" x14ac:dyDescent="0.25">
      <c r="A29" s="20" t="s">
        <v>5</v>
      </c>
      <c r="B29" s="21" t="s">
        <v>551</v>
      </c>
      <c r="C29" s="120">
        <v>300</v>
      </c>
      <c r="D29" s="24">
        <v>5171471</v>
      </c>
    </row>
    <row r="30" spans="1:4" ht="31.5" x14ac:dyDescent="0.25">
      <c r="A30" s="20" t="s">
        <v>7</v>
      </c>
      <c r="B30" s="21" t="s">
        <v>551</v>
      </c>
      <c r="C30" s="22">
        <v>600</v>
      </c>
      <c r="D30" s="24">
        <v>5700000</v>
      </c>
    </row>
    <row r="31" spans="1:4" x14ac:dyDescent="0.25">
      <c r="A31" s="33" t="s">
        <v>547</v>
      </c>
      <c r="B31" s="30" t="s">
        <v>552</v>
      </c>
      <c r="C31" s="19"/>
      <c r="D31" s="96">
        <f>SUM(D32:D33)</f>
        <v>18850617.739999998</v>
      </c>
    </row>
    <row r="32" spans="1:4" ht="63" x14ac:dyDescent="0.25">
      <c r="A32" s="20" t="s">
        <v>3</v>
      </c>
      <c r="B32" s="21" t="s">
        <v>552</v>
      </c>
      <c r="C32" s="22">
        <v>100</v>
      </c>
      <c r="D32" s="24">
        <v>17736094.629999999</v>
      </c>
    </row>
    <row r="33" spans="1:4" ht="31.5" x14ac:dyDescent="0.25">
      <c r="A33" s="23" t="s">
        <v>4</v>
      </c>
      <c r="B33" s="21" t="s">
        <v>552</v>
      </c>
      <c r="C33" s="22">
        <v>200</v>
      </c>
      <c r="D33" s="24">
        <v>1114523.1100000001</v>
      </c>
    </row>
    <row r="34" spans="1:4" x14ac:dyDescent="0.25">
      <c r="A34" s="41" t="s">
        <v>22</v>
      </c>
      <c r="B34" s="34" t="s">
        <v>553</v>
      </c>
      <c r="C34" s="34"/>
      <c r="D34" s="28">
        <f>D35</f>
        <v>2371157.9699999997</v>
      </c>
    </row>
    <row r="35" spans="1:4" x14ac:dyDescent="0.25">
      <c r="A35" s="42" t="s">
        <v>545</v>
      </c>
      <c r="B35" s="36" t="s">
        <v>554</v>
      </c>
      <c r="C35" s="36"/>
      <c r="D35" s="96">
        <f>SUM(D36:D38)</f>
        <v>2371157.9699999997</v>
      </c>
    </row>
    <row r="36" spans="1:4" ht="63" x14ac:dyDescent="0.25">
      <c r="A36" s="23" t="s">
        <v>3</v>
      </c>
      <c r="B36" s="37" t="s">
        <v>554</v>
      </c>
      <c r="C36" s="37" t="s">
        <v>11</v>
      </c>
      <c r="D36" s="24">
        <v>313600</v>
      </c>
    </row>
    <row r="37" spans="1:4" ht="31.5" x14ac:dyDescent="0.25">
      <c r="A37" s="23" t="s">
        <v>4</v>
      </c>
      <c r="B37" s="37" t="s">
        <v>554</v>
      </c>
      <c r="C37" s="37" t="s">
        <v>14</v>
      </c>
      <c r="D37" s="24">
        <v>1044997.97</v>
      </c>
    </row>
    <row r="38" spans="1:4" x14ac:dyDescent="0.25">
      <c r="A38" s="23" t="s">
        <v>5</v>
      </c>
      <c r="B38" s="37" t="s">
        <v>554</v>
      </c>
      <c r="C38" s="37" t="s">
        <v>16</v>
      </c>
      <c r="D38" s="24">
        <v>1012560</v>
      </c>
    </row>
    <row r="39" spans="1:4" x14ac:dyDescent="0.25">
      <c r="A39" s="41" t="s">
        <v>15</v>
      </c>
      <c r="B39" s="34" t="s">
        <v>555</v>
      </c>
      <c r="C39" s="34"/>
      <c r="D39" s="28">
        <f>D40+D44</f>
        <v>10857754.470000001</v>
      </c>
    </row>
    <row r="40" spans="1:4" x14ac:dyDescent="0.25">
      <c r="A40" s="35" t="s">
        <v>545</v>
      </c>
      <c r="B40" s="36" t="s">
        <v>556</v>
      </c>
      <c r="C40" s="36"/>
      <c r="D40" s="96">
        <f>SUM(D41:D43)</f>
        <v>1407939.92</v>
      </c>
    </row>
    <row r="41" spans="1:4" ht="31.5" x14ac:dyDescent="0.25">
      <c r="A41" s="23" t="s">
        <v>4</v>
      </c>
      <c r="B41" s="37" t="s">
        <v>556</v>
      </c>
      <c r="C41" s="37" t="s">
        <v>14</v>
      </c>
      <c r="D41" s="24">
        <v>793222.92</v>
      </c>
    </row>
    <row r="42" spans="1:4" x14ac:dyDescent="0.25">
      <c r="A42" s="23" t="s">
        <v>5</v>
      </c>
      <c r="B42" s="37" t="s">
        <v>556</v>
      </c>
      <c r="C42" s="37" t="s">
        <v>16</v>
      </c>
      <c r="D42" s="24">
        <v>524717</v>
      </c>
    </row>
    <row r="43" spans="1:4" x14ac:dyDescent="0.25">
      <c r="A43" s="23" t="s">
        <v>6</v>
      </c>
      <c r="B43" s="37" t="s">
        <v>556</v>
      </c>
      <c r="C43" s="37" t="s">
        <v>12</v>
      </c>
      <c r="D43" s="24">
        <v>90000</v>
      </c>
    </row>
    <row r="44" spans="1:4" x14ac:dyDescent="0.25">
      <c r="A44" s="35" t="s">
        <v>547</v>
      </c>
      <c r="B44" s="36" t="s">
        <v>557</v>
      </c>
      <c r="C44" s="36"/>
      <c r="D44" s="96">
        <f>D45</f>
        <v>9449814.5500000007</v>
      </c>
    </row>
    <row r="45" spans="1:4" x14ac:dyDescent="0.25">
      <c r="A45" s="23" t="s">
        <v>5</v>
      </c>
      <c r="B45" s="37" t="s">
        <v>557</v>
      </c>
      <c r="C45" s="37" t="s">
        <v>16</v>
      </c>
      <c r="D45" s="24">
        <v>9449814.5500000007</v>
      </c>
    </row>
    <row r="46" spans="1:4" x14ac:dyDescent="0.25">
      <c r="A46" s="41" t="s">
        <v>24</v>
      </c>
      <c r="B46" s="34" t="s">
        <v>558</v>
      </c>
      <c r="C46" s="34"/>
      <c r="D46" s="28">
        <f t="shared" ref="D46:D47" si="0">D47</f>
        <v>10930452.68</v>
      </c>
    </row>
    <row r="47" spans="1:4" x14ac:dyDescent="0.25">
      <c r="A47" s="35" t="s">
        <v>545</v>
      </c>
      <c r="B47" s="36" t="s">
        <v>559</v>
      </c>
      <c r="C47" s="36"/>
      <c r="D47" s="96">
        <f t="shared" si="0"/>
        <v>10930452.68</v>
      </c>
    </row>
    <row r="48" spans="1:4" ht="31.5" x14ac:dyDescent="0.25">
      <c r="A48" s="23" t="s">
        <v>4</v>
      </c>
      <c r="B48" s="37" t="s">
        <v>559</v>
      </c>
      <c r="C48" s="37" t="s">
        <v>14</v>
      </c>
      <c r="D48" s="24">
        <v>10930452.68</v>
      </c>
    </row>
    <row r="49" spans="1:4" x14ac:dyDescent="0.25">
      <c r="A49" s="41" t="s">
        <v>21</v>
      </c>
      <c r="B49" s="34" t="s">
        <v>560</v>
      </c>
      <c r="C49" s="34"/>
      <c r="D49" s="28">
        <f>D50+D53</f>
        <v>151305092.94999999</v>
      </c>
    </row>
    <row r="50" spans="1:4" x14ac:dyDescent="0.25">
      <c r="A50" s="35" t="s">
        <v>545</v>
      </c>
      <c r="B50" s="36" t="s">
        <v>561</v>
      </c>
      <c r="C50" s="36"/>
      <c r="D50" s="96">
        <f>SUM(D51:D52)</f>
        <v>15633775.4</v>
      </c>
    </row>
    <row r="51" spans="1:4" ht="63" x14ac:dyDescent="0.25">
      <c r="A51" s="23" t="s">
        <v>3</v>
      </c>
      <c r="B51" s="37" t="s">
        <v>561</v>
      </c>
      <c r="C51" s="37" t="s">
        <v>11</v>
      </c>
      <c r="D51" s="24">
        <v>607312.85</v>
      </c>
    </row>
    <row r="52" spans="1:4" ht="31.5" x14ac:dyDescent="0.25">
      <c r="A52" s="23" t="s">
        <v>4</v>
      </c>
      <c r="B52" s="37" t="s">
        <v>561</v>
      </c>
      <c r="C52" s="37" t="s">
        <v>14</v>
      </c>
      <c r="D52" s="24">
        <v>15026462.550000001</v>
      </c>
    </row>
    <row r="53" spans="1:4" x14ac:dyDescent="0.25">
      <c r="A53" s="35" t="s">
        <v>547</v>
      </c>
      <c r="B53" s="36" t="s">
        <v>562</v>
      </c>
      <c r="C53" s="36"/>
      <c r="D53" s="96">
        <f>SUM(D54:D57)</f>
        <v>135671317.54999998</v>
      </c>
    </row>
    <row r="54" spans="1:4" ht="63" x14ac:dyDescent="0.25">
      <c r="A54" s="23" t="s">
        <v>3</v>
      </c>
      <c r="B54" s="37" t="s">
        <v>562</v>
      </c>
      <c r="C54" s="37" t="s">
        <v>11</v>
      </c>
      <c r="D54" s="24">
        <v>104122704.98</v>
      </c>
    </row>
    <row r="55" spans="1:4" ht="31.5" x14ac:dyDescent="0.25">
      <c r="A55" s="23" t="s">
        <v>4</v>
      </c>
      <c r="B55" s="37" t="s">
        <v>562</v>
      </c>
      <c r="C55" s="37" t="s">
        <v>14</v>
      </c>
      <c r="D55" s="24">
        <v>28561655.210000001</v>
      </c>
    </row>
    <row r="56" spans="1:4" x14ac:dyDescent="0.25">
      <c r="A56" s="23" t="s">
        <v>5</v>
      </c>
      <c r="B56" s="37" t="s">
        <v>562</v>
      </c>
      <c r="C56" s="37" t="s">
        <v>16</v>
      </c>
      <c r="D56" s="24">
        <v>7571.58</v>
      </c>
    </row>
    <row r="57" spans="1:4" x14ac:dyDescent="0.25">
      <c r="A57" s="23" t="s">
        <v>6</v>
      </c>
      <c r="B57" s="37" t="s">
        <v>562</v>
      </c>
      <c r="C57" s="37" t="s">
        <v>12</v>
      </c>
      <c r="D57" s="24">
        <v>2979385.78</v>
      </c>
    </row>
    <row r="58" spans="1:4" x14ac:dyDescent="0.25">
      <c r="A58" s="25" t="s">
        <v>2</v>
      </c>
      <c r="B58" s="26" t="s">
        <v>563</v>
      </c>
      <c r="C58" s="121"/>
      <c r="D58" s="28">
        <f>D64+D70+D62+D59</f>
        <v>1037478012.08</v>
      </c>
    </row>
    <row r="59" spans="1:4" x14ac:dyDescent="0.25">
      <c r="A59" s="33" t="s">
        <v>543</v>
      </c>
      <c r="B59" s="30" t="s">
        <v>564</v>
      </c>
      <c r="C59" s="36"/>
      <c r="D59" s="31">
        <f>SUM(D60:D61)</f>
        <v>75919.16</v>
      </c>
    </row>
    <row r="60" spans="1:4" ht="63" x14ac:dyDescent="0.25">
      <c r="A60" s="20" t="s">
        <v>3</v>
      </c>
      <c r="B60" s="21" t="s">
        <v>564</v>
      </c>
      <c r="C60" s="37" t="s">
        <v>11</v>
      </c>
      <c r="D60" s="24">
        <v>22761.33</v>
      </c>
    </row>
    <row r="61" spans="1:4" ht="31.5" x14ac:dyDescent="0.25">
      <c r="A61" s="20" t="s">
        <v>7</v>
      </c>
      <c r="B61" s="21" t="s">
        <v>564</v>
      </c>
      <c r="C61" s="37" t="s">
        <v>136</v>
      </c>
      <c r="D61" s="24">
        <v>53157.83</v>
      </c>
    </row>
    <row r="62" spans="1:4" x14ac:dyDescent="0.25">
      <c r="A62" s="33" t="s">
        <v>565</v>
      </c>
      <c r="B62" s="30" t="s">
        <v>566</v>
      </c>
      <c r="C62" s="37"/>
      <c r="D62" s="31">
        <f>D63</f>
        <v>1087963.94</v>
      </c>
    </row>
    <row r="63" spans="1:4" ht="31.5" x14ac:dyDescent="0.25">
      <c r="A63" s="20" t="s">
        <v>7</v>
      </c>
      <c r="B63" s="21" t="s">
        <v>566</v>
      </c>
      <c r="C63" s="37" t="s">
        <v>136</v>
      </c>
      <c r="D63" s="24">
        <v>1087963.94</v>
      </c>
    </row>
    <row r="64" spans="1:4" x14ac:dyDescent="0.25">
      <c r="A64" s="33" t="s">
        <v>545</v>
      </c>
      <c r="B64" s="30" t="s">
        <v>567</v>
      </c>
      <c r="C64" s="36"/>
      <c r="D64" s="96">
        <f>SUM(D65:D69)</f>
        <v>58621606.909999996</v>
      </c>
    </row>
    <row r="65" spans="1:4" ht="63" x14ac:dyDescent="0.25">
      <c r="A65" s="20" t="s">
        <v>3</v>
      </c>
      <c r="B65" s="21" t="s">
        <v>567</v>
      </c>
      <c r="C65" s="37" t="s">
        <v>11</v>
      </c>
      <c r="D65" s="24">
        <v>13953054.210000001</v>
      </c>
    </row>
    <row r="66" spans="1:4" ht="31.5" x14ac:dyDescent="0.25">
      <c r="A66" s="23" t="s">
        <v>4</v>
      </c>
      <c r="B66" s="21" t="s">
        <v>567</v>
      </c>
      <c r="C66" s="37" t="s">
        <v>14</v>
      </c>
      <c r="D66" s="24">
        <v>29510491.260000002</v>
      </c>
    </row>
    <row r="67" spans="1:4" x14ac:dyDescent="0.25">
      <c r="A67" s="20" t="s">
        <v>5</v>
      </c>
      <c r="B67" s="21" t="s">
        <v>567</v>
      </c>
      <c r="C67" s="37" t="s">
        <v>16</v>
      </c>
      <c r="D67" s="24">
        <v>1975052</v>
      </c>
    </row>
    <row r="68" spans="1:4" ht="31.5" x14ac:dyDescent="0.25">
      <c r="A68" s="20" t="s">
        <v>7</v>
      </c>
      <c r="B68" s="21" t="s">
        <v>567</v>
      </c>
      <c r="C68" s="37" t="s">
        <v>136</v>
      </c>
      <c r="D68" s="24">
        <v>13181362.439999999</v>
      </c>
    </row>
    <row r="69" spans="1:4" x14ac:dyDescent="0.25">
      <c r="A69" s="20" t="s">
        <v>6</v>
      </c>
      <c r="B69" s="21" t="s">
        <v>567</v>
      </c>
      <c r="C69" s="37" t="s">
        <v>12</v>
      </c>
      <c r="D69" s="24">
        <v>1647</v>
      </c>
    </row>
    <row r="70" spans="1:4" x14ac:dyDescent="0.25">
      <c r="A70" s="29" t="s">
        <v>547</v>
      </c>
      <c r="B70" s="30" t="s">
        <v>568</v>
      </c>
      <c r="C70" s="37"/>
      <c r="D70" s="31">
        <f>SUM(D71:D75)</f>
        <v>977692522.07000005</v>
      </c>
    </row>
    <row r="71" spans="1:4" ht="63" x14ac:dyDescent="0.25">
      <c r="A71" s="20" t="s">
        <v>3</v>
      </c>
      <c r="B71" s="21" t="s">
        <v>568</v>
      </c>
      <c r="C71" s="37" t="s">
        <v>11</v>
      </c>
      <c r="D71" s="24">
        <v>405843489.32999998</v>
      </c>
    </row>
    <row r="72" spans="1:4" ht="31.5" x14ac:dyDescent="0.25">
      <c r="A72" s="23" t="s">
        <v>4</v>
      </c>
      <c r="B72" s="21" t="s">
        <v>568</v>
      </c>
      <c r="C72" s="37" t="s">
        <v>14</v>
      </c>
      <c r="D72" s="24">
        <f>247044791.83+419061.44</f>
        <v>247463853.27000001</v>
      </c>
    </row>
    <row r="73" spans="1:4" x14ac:dyDescent="0.25">
      <c r="A73" s="20" t="s">
        <v>5</v>
      </c>
      <c r="B73" s="21" t="s">
        <v>568</v>
      </c>
      <c r="C73" s="37" t="s">
        <v>16</v>
      </c>
      <c r="D73" s="24">
        <v>11913810.48</v>
      </c>
    </row>
    <row r="74" spans="1:4" ht="31.5" x14ac:dyDescent="0.25">
      <c r="A74" s="20" t="s">
        <v>7</v>
      </c>
      <c r="B74" s="21" t="s">
        <v>568</v>
      </c>
      <c r="C74" s="37" t="s">
        <v>136</v>
      </c>
      <c r="D74" s="24">
        <f>297796326.34+3529884.83</f>
        <v>301326211.16999996</v>
      </c>
    </row>
    <row r="75" spans="1:4" x14ac:dyDescent="0.25">
      <c r="A75" s="20" t="s">
        <v>6</v>
      </c>
      <c r="B75" s="21" t="s">
        <v>568</v>
      </c>
      <c r="C75" s="37" t="s">
        <v>12</v>
      </c>
      <c r="D75" s="24">
        <v>11145157.82</v>
      </c>
    </row>
    <row r="76" spans="1:4" ht="31.5" x14ac:dyDescent="0.25">
      <c r="A76" s="25" t="s">
        <v>13</v>
      </c>
      <c r="B76" s="26" t="s">
        <v>569</v>
      </c>
      <c r="C76" s="27"/>
      <c r="D76" s="28">
        <f>D77+D80</f>
        <v>57391958.409999996</v>
      </c>
    </row>
    <row r="77" spans="1:4" x14ac:dyDescent="0.25">
      <c r="A77" s="33" t="s">
        <v>545</v>
      </c>
      <c r="B77" s="30" t="s">
        <v>570</v>
      </c>
      <c r="C77" s="19"/>
      <c r="D77" s="96">
        <f>SUM(D78:D79)</f>
        <v>36901384.469999999</v>
      </c>
    </row>
    <row r="78" spans="1:4" ht="31.5" x14ac:dyDescent="0.25">
      <c r="A78" s="23" t="s">
        <v>4</v>
      </c>
      <c r="B78" s="21" t="s">
        <v>570</v>
      </c>
      <c r="C78" s="22">
        <v>200</v>
      </c>
      <c r="D78" s="24">
        <v>19179464.469999999</v>
      </c>
    </row>
    <row r="79" spans="1:4" x14ac:dyDescent="0.25">
      <c r="A79" s="20" t="s">
        <v>6</v>
      </c>
      <c r="B79" s="21" t="s">
        <v>570</v>
      </c>
      <c r="C79" s="22">
        <v>800</v>
      </c>
      <c r="D79" s="24">
        <v>17721920</v>
      </c>
    </row>
    <row r="80" spans="1:4" x14ac:dyDescent="0.25">
      <c r="A80" s="33" t="s">
        <v>547</v>
      </c>
      <c r="B80" s="21" t="s">
        <v>571</v>
      </c>
      <c r="C80" s="22"/>
      <c r="D80" s="40">
        <f>D81</f>
        <v>20490573.940000001</v>
      </c>
    </row>
    <row r="81" spans="1:4" ht="31.5" x14ac:dyDescent="0.25">
      <c r="A81" s="20" t="s">
        <v>4</v>
      </c>
      <c r="B81" s="21" t="s">
        <v>571</v>
      </c>
      <c r="C81" s="22">
        <v>200</v>
      </c>
      <c r="D81" s="24">
        <v>20490573.940000001</v>
      </c>
    </row>
    <row r="82" spans="1:4" ht="31.5" x14ac:dyDescent="0.25">
      <c r="A82" s="41" t="s">
        <v>17</v>
      </c>
      <c r="B82" s="34" t="s">
        <v>572</v>
      </c>
      <c r="C82" s="122"/>
      <c r="D82" s="28">
        <f>D83+D87</f>
        <v>38417331.93</v>
      </c>
    </row>
    <row r="83" spans="1:4" x14ac:dyDescent="0.25">
      <c r="A83" s="35" t="s">
        <v>545</v>
      </c>
      <c r="B83" s="36" t="s">
        <v>573</v>
      </c>
      <c r="C83" s="22"/>
      <c r="D83" s="96">
        <f>SUM(D84:D86)</f>
        <v>35421556.530000001</v>
      </c>
    </row>
    <row r="84" spans="1:4" ht="31.5" x14ac:dyDescent="0.25">
      <c r="A84" s="23" t="s">
        <v>4</v>
      </c>
      <c r="B84" s="37" t="s">
        <v>573</v>
      </c>
      <c r="C84" s="22">
        <v>200</v>
      </c>
      <c r="D84" s="24">
        <v>4830306.8</v>
      </c>
    </row>
    <row r="85" spans="1:4" x14ac:dyDescent="0.25">
      <c r="A85" s="23" t="s">
        <v>5</v>
      </c>
      <c r="B85" s="37" t="s">
        <v>573</v>
      </c>
      <c r="C85" s="22">
        <v>300</v>
      </c>
      <c r="D85" s="24">
        <v>30591249.73</v>
      </c>
    </row>
    <row r="86" spans="1:4" ht="31.5" x14ac:dyDescent="0.25">
      <c r="A86" s="23" t="s">
        <v>574</v>
      </c>
      <c r="B86" s="37" t="s">
        <v>573</v>
      </c>
      <c r="C86" s="22">
        <v>400</v>
      </c>
      <c r="D86" s="24">
        <v>0</v>
      </c>
    </row>
    <row r="87" spans="1:4" x14ac:dyDescent="0.25">
      <c r="A87" s="33" t="s">
        <v>547</v>
      </c>
      <c r="B87" s="30" t="s">
        <v>575</v>
      </c>
      <c r="C87" s="19"/>
      <c r="D87" s="96">
        <f>D88</f>
        <v>2995775.4</v>
      </c>
    </row>
    <row r="88" spans="1:4" x14ac:dyDescent="0.25">
      <c r="A88" s="23" t="s">
        <v>5</v>
      </c>
      <c r="B88" s="21" t="s">
        <v>575</v>
      </c>
      <c r="C88" s="22">
        <v>300</v>
      </c>
      <c r="D88" s="24">
        <v>2995775.4</v>
      </c>
    </row>
    <row r="89" spans="1:4" x14ac:dyDescent="0.25">
      <c r="A89" s="41" t="s">
        <v>576</v>
      </c>
      <c r="B89" s="26" t="s">
        <v>577</v>
      </c>
      <c r="C89" s="27"/>
      <c r="D89" s="28">
        <f>D90</f>
        <v>1037312.96</v>
      </c>
    </row>
    <row r="90" spans="1:4" x14ac:dyDescent="0.25">
      <c r="A90" s="35" t="s">
        <v>545</v>
      </c>
      <c r="B90" s="21" t="s">
        <v>578</v>
      </c>
      <c r="C90" s="22"/>
      <c r="D90" s="40">
        <f>SUM(D91:D92)</f>
        <v>1037312.96</v>
      </c>
    </row>
    <row r="91" spans="1:4" ht="31.5" x14ac:dyDescent="0.25">
      <c r="A91" s="23" t="s">
        <v>574</v>
      </c>
      <c r="B91" s="21" t="s">
        <v>578</v>
      </c>
      <c r="C91" s="22">
        <v>400</v>
      </c>
      <c r="D91" s="24">
        <v>981509.22</v>
      </c>
    </row>
    <row r="92" spans="1:4" x14ac:dyDescent="0.25">
      <c r="A92" s="20" t="s">
        <v>6</v>
      </c>
      <c r="B92" s="21" t="s">
        <v>578</v>
      </c>
      <c r="C92" s="22">
        <v>800</v>
      </c>
      <c r="D92" s="24">
        <v>55803.74</v>
      </c>
    </row>
    <row r="93" spans="1:4" ht="47.25" x14ac:dyDescent="0.25">
      <c r="A93" s="41" t="s">
        <v>10</v>
      </c>
      <c r="B93" s="34" t="s">
        <v>579</v>
      </c>
      <c r="C93" s="34"/>
      <c r="D93" s="28">
        <f>D94+D96</f>
        <v>126119575.66</v>
      </c>
    </row>
    <row r="94" spans="1:4" x14ac:dyDescent="0.25">
      <c r="A94" s="35" t="s">
        <v>545</v>
      </c>
      <c r="B94" s="36" t="s">
        <v>580</v>
      </c>
      <c r="C94" s="36"/>
      <c r="D94" s="31">
        <f>D95</f>
        <v>123511517.78</v>
      </c>
    </row>
    <row r="95" spans="1:4" x14ac:dyDescent="0.25">
      <c r="A95" s="20" t="s">
        <v>6</v>
      </c>
      <c r="B95" s="37" t="s">
        <v>580</v>
      </c>
      <c r="C95" s="37" t="s">
        <v>12</v>
      </c>
      <c r="D95" s="24">
        <v>123511517.78</v>
      </c>
    </row>
    <row r="96" spans="1:4" x14ac:dyDescent="0.25">
      <c r="A96" s="35" t="s">
        <v>547</v>
      </c>
      <c r="B96" s="36" t="s">
        <v>581</v>
      </c>
      <c r="C96" s="36"/>
      <c r="D96" s="31">
        <f>SUM(D97:D98)</f>
        <v>2608057.88</v>
      </c>
    </row>
    <row r="97" spans="1:4" ht="63" x14ac:dyDescent="0.25">
      <c r="A97" s="23" t="s">
        <v>3</v>
      </c>
      <c r="B97" s="37" t="s">
        <v>581</v>
      </c>
      <c r="C97" s="37" t="s">
        <v>11</v>
      </c>
      <c r="D97" s="24">
        <v>1297409.93</v>
      </c>
    </row>
    <row r="98" spans="1:4" ht="31.5" x14ac:dyDescent="0.25">
      <c r="A98" s="20" t="s">
        <v>4</v>
      </c>
      <c r="B98" s="37" t="s">
        <v>581</v>
      </c>
      <c r="C98" s="38">
        <v>200</v>
      </c>
      <c r="D98" s="24">
        <v>1310647.95</v>
      </c>
    </row>
    <row r="99" spans="1:4" x14ac:dyDescent="0.25">
      <c r="A99" s="25" t="s">
        <v>9</v>
      </c>
      <c r="B99" s="26" t="s">
        <v>582</v>
      </c>
      <c r="C99" s="27"/>
      <c r="D99" s="28">
        <f t="shared" ref="D99:D100" si="1">D100</f>
        <v>10254240.57</v>
      </c>
    </row>
    <row r="100" spans="1:4" x14ac:dyDescent="0.25">
      <c r="A100" s="33" t="s">
        <v>545</v>
      </c>
      <c r="B100" s="30" t="s">
        <v>583</v>
      </c>
      <c r="C100" s="19"/>
      <c r="D100" s="31">
        <f t="shared" si="1"/>
        <v>10254240.57</v>
      </c>
    </row>
    <row r="101" spans="1:4" x14ac:dyDescent="0.25">
      <c r="A101" s="20" t="s">
        <v>6</v>
      </c>
      <c r="B101" s="21" t="s">
        <v>583</v>
      </c>
      <c r="C101" s="22">
        <v>800</v>
      </c>
      <c r="D101" s="24">
        <v>10254240.57</v>
      </c>
    </row>
    <row r="102" spans="1:4" ht="31.5" x14ac:dyDescent="0.25">
      <c r="A102" s="25" t="s">
        <v>23</v>
      </c>
      <c r="B102" s="43">
        <v>7100000000</v>
      </c>
      <c r="C102" s="43"/>
      <c r="D102" s="28">
        <f>D103</f>
        <v>7796783.7999999998</v>
      </c>
    </row>
    <row r="103" spans="1:4" x14ac:dyDescent="0.25">
      <c r="A103" s="33" t="s">
        <v>545</v>
      </c>
      <c r="B103" s="39">
        <v>7130000000</v>
      </c>
      <c r="C103" s="39"/>
      <c r="D103" s="31">
        <f>SUM(D104:D105)</f>
        <v>7796783.7999999998</v>
      </c>
    </row>
    <row r="104" spans="1:4" ht="31.5" x14ac:dyDescent="0.25">
      <c r="A104" s="20" t="s">
        <v>4</v>
      </c>
      <c r="B104" s="38">
        <v>7130000000</v>
      </c>
      <c r="C104" s="38">
        <v>200</v>
      </c>
      <c r="D104" s="24">
        <v>1552565.2</v>
      </c>
    </row>
    <row r="105" spans="1:4" x14ac:dyDescent="0.25">
      <c r="A105" s="123" t="s">
        <v>117</v>
      </c>
      <c r="B105" s="38">
        <v>7130000000</v>
      </c>
      <c r="C105" s="38">
        <v>500</v>
      </c>
      <c r="D105" s="24">
        <v>6244218.5999999996</v>
      </c>
    </row>
    <row r="106" spans="1:4" ht="31.5" x14ac:dyDescent="0.25">
      <c r="A106" s="41" t="s">
        <v>19</v>
      </c>
      <c r="B106" s="34" t="s">
        <v>584</v>
      </c>
      <c r="C106" s="34"/>
      <c r="D106" s="28">
        <f>D107+D111</f>
        <v>117507558.06</v>
      </c>
    </row>
    <row r="107" spans="1:4" x14ac:dyDescent="0.25">
      <c r="A107" s="35" t="s">
        <v>545</v>
      </c>
      <c r="B107" s="36" t="s">
        <v>585</v>
      </c>
      <c r="C107" s="36"/>
      <c r="D107" s="31">
        <f>SUM(D108:D110)</f>
        <v>79793943.820000008</v>
      </c>
    </row>
    <row r="108" spans="1:4" ht="31.5" x14ac:dyDescent="0.25">
      <c r="A108" s="23" t="s">
        <v>4</v>
      </c>
      <c r="B108" s="37" t="s">
        <v>585</v>
      </c>
      <c r="C108" s="37" t="s">
        <v>14</v>
      </c>
      <c r="D108" s="24">
        <v>18745034.760000002</v>
      </c>
    </row>
    <row r="109" spans="1:4" ht="31.5" x14ac:dyDescent="0.25">
      <c r="A109" s="23" t="s">
        <v>20</v>
      </c>
      <c r="B109" s="37" t="s">
        <v>585</v>
      </c>
      <c r="C109" s="37" t="s">
        <v>18</v>
      </c>
      <c r="D109" s="24">
        <v>60930486.689999998</v>
      </c>
    </row>
    <row r="110" spans="1:4" x14ac:dyDescent="0.25">
      <c r="A110" s="23" t="s">
        <v>6</v>
      </c>
      <c r="B110" s="37" t="s">
        <v>585</v>
      </c>
      <c r="C110" s="37" t="s">
        <v>12</v>
      </c>
      <c r="D110" s="24">
        <v>118422.37</v>
      </c>
    </row>
    <row r="111" spans="1:4" x14ac:dyDescent="0.25">
      <c r="A111" s="35" t="s">
        <v>547</v>
      </c>
      <c r="B111" s="36" t="s">
        <v>586</v>
      </c>
      <c r="C111" s="36"/>
      <c r="D111" s="31">
        <f>SUM(D112:D115)</f>
        <v>37713614.240000002</v>
      </c>
    </row>
    <row r="112" spans="1:4" ht="63" x14ac:dyDescent="0.25">
      <c r="A112" s="23" t="s">
        <v>3</v>
      </c>
      <c r="B112" s="37" t="s">
        <v>586</v>
      </c>
      <c r="C112" s="37" t="s">
        <v>11</v>
      </c>
      <c r="D112" s="24">
        <v>34717560.210000001</v>
      </c>
    </row>
    <row r="113" spans="1:5" ht="31.5" x14ac:dyDescent="0.25">
      <c r="A113" s="23" t="s">
        <v>4</v>
      </c>
      <c r="B113" s="37" t="s">
        <v>586</v>
      </c>
      <c r="C113" s="37" t="s">
        <v>14</v>
      </c>
      <c r="D113" s="24">
        <v>2946054.03</v>
      </c>
    </row>
    <row r="114" spans="1:5" x14ac:dyDescent="0.25">
      <c r="A114" s="23" t="s">
        <v>5</v>
      </c>
      <c r="B114" s="37" t="s">
        <v>586</v>
      </c>
      <c r="C114" s="37" t="s">
        <v>16</v>
      </c>
      <c r="D114" s="24">
        <v>50000</v>
      </c>
    </row>
    <row r="115" spans="1:5" x14ac:dyDescent="0.25">
      <c r="A115" s="23" t="s">
        <v>6</v>
      </c>
      <c r="B115" s="37" t="s">
        <v>586</v>
      </c>
      <c r="C115" s="37" t="s">
        <v>12</v>
      </c>
      <c r="D115" s="24">
        <v>0</v>
      </c>
    </row>
    <row r="117" spans="1:5" x14ac:dyDescent="0.25">
      <c r="A117" s="134" t="s">
        <v>956</v>
      </c>
      <c r="B117" s="134"/>
      <c r="C117" s="134"/>
      <c r="D117" s="134"/>
      <c r="E117" s="134"/>
    </row>
  </sheetData>
  <mergeCells count="2">
    <mergeCell ref="A9:D9"/>
    <mergeCell ref="A10:D10"/>
  </mergeCells>
  <pageMargins left="0.70866141732283472" right="0.70866141732283472" top="0.74803149606299213" bottom="0.74803149606299213" header="0.31496062992125984" footer="0.31496062992125984"/>
  <pageSetup paperSize="9" scale="73" fitToHeight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8"/>
  <sheetViews>
    <sheetView workbookViewId="0">
      <selection activeCell="I9" sqref="I9"/>
    </sheetView>
  </sheetViews>
  <sheetFormatPr defaultRowHeight="15.75" x14ac:dyDescent="0.25"/>
  <cols>
    <col min="1" max="1" width="63.140625" style="134" customWidth="1"/>
    <col min="2" max="4" width="7.7109375" style="80" customWidth="1"/>
    <col min="5" max="5" width="15.28515625" style="80" customWidth="1"/>
    <col min="6" max="6" width="10.140625" style="80" customWidth="1"/>
    <col min="7" max="7" width="19.85546875" style="79" customWidth="1"/>
    <col min="8" max="8" width="17.28515625" style="80" customWidth="1"/>
    <col min="9" max="9" width="23.7109375" style="79" customWidth="1"/>
    <col min="10" max="11" width="9.140625" style="80" customWidth="1"/>
    <col min="12" max="12" width="9.140625" style="80"/>
    <col min="13" max="13" width="13.85546875" style="80" customWidth="1"/>
    <col min="14" max="16384" width="9.140625" style="80"/>
  </cols>
  <sheetData>
    <row r="1" spans="1:13" x14ac:dyDescent="0.25">
      <c r="A1" s="75"/>
      <c r="B1" s="76"/>
      <c r="C1" s="76"/>
      <c r="D1" s="76"/>
      <c r="E1" s="76"/>
      <c r="F1" s="77" t="s">
        <v>80</v>
      </c>
      <c r="G1" s="126"/>
      <c r="H1" s="78"/>
    </row>
    <row r="2" spans="1:13" x14ac:dyDescent="0.25">
      <c r="A2" s="75"/>
      <c r="B2" s="76"/>
      <c r="C2" s="76"/>
      <c r="D2" s="76"/>
      <c r="E2" s="76"/>
      <c r="F2" s="77" t="s">
        <v>33</v>
      </c>
      <c r="G2" s="126"/>
      <c r="H2" s="78"/>
    </row>
    <row r="3" spans="1:13" x14ac:dyDescent="0.25">
      <c r="A3" s="75"/>
      <c r="B3" s="76"/>
      <c r="C3" s="76"/>
      <c r="D3" s="76"/>
      <c r="E3" s="76"/>
      <c r="F3" s="77" t="s">
        <v>27</v>
      </c>
      <c r="G3" s="126"/>
      <c r="H3" s="78"/>
    </row>
    <row r="4" spans="1:13" x14ac:dyDescent="0.25">
      <c r="A4" s="75"/>
      <c r="B4" s="76"/>
      <c r="C4" s="76"/>
      <c r="D4" s="76"/>
      <c r="E4" s="76"/>
      <c r="F4" s="77" t="s">
        <v>28</v>
      </c>
      <c r="G4" s="126"/>
      <c r="H4" s="78"/>
    </row>
    <row r="5" spans="1:13" x14ac:dyDescent="0.25">
      <c r="A5" s="75"/>
      <c r="B5" s="76"/>
      <c r="C5" s="76"/>
      <c r="D5" s="76"/>
      <c r="E5" s="76"/>
      <c r="F5" s="77" t="s">
        <v>29</v>
      </c>
      <c r="G5" s="126"/>
      <c r="H5" s="78"/>
    </row>
    <row r="6" spans="1:13" x14ac:dyDescent="0.25">
      <c r="A6" s="75"/>
      <c r="B6" s="76"/>
      <c r="C6" s="76"/>
      <c r="D6" s="76"/>
      <c r="E6" s="76"/>
      <c r="F6" s="81" t="s">
        <v>957</v>
      </c>
      <c r="G6" s="126"/>
      <c r="H6" s="78"/>
    </row>
    <row r="7" spans="1:13" x14ac:dyDescent="0.25">
      <c r="A7" s="75"/>
      <c r="B7" s="76"/>
      <c r="C7" s="76"/>
      <c r="D7" s="76"/>
      <c r="E7" s="76"/>
      <c r="F7" s="81" t="s">
        <v>959</v>
      </c>
      <c r="G7" s="126"/>
      <c r="H7" s="78"/>
    </row>
    <row r="8" spans="1:13" x14ac:dyDescent="0.25">
      <c r="A8" s="82"/>
      <c r="B8" s="83"/>
      <c r="C8" s="83"/>
      <c r="D8" s="83"/>
      <c r="E8" s="83"/>
      <c r="F8" s="83"/>
      <c r="G8" s="127"/>
      <c r="H8" s="83"/>
    </row>
    <row r="9" spans="1:13" ht="40.5" customHeight="1" x14ac:dyDescent="0.25">
      <c r="A9" s="153" t="s">
        <v>587</v>
      </c>
      <c r="B9" s="153"/>
      <c r="C9" s="153"/>
      <c r="D9" s="153"/>
      <c r="E9" s="153"/>
      <c r="F9" s="153"/>
      <c r="G9" s="153"/>
      <c r="H9" s="86"/>
    </row>
    <row r="10" spans="1:13" ht="22.5" customHeight="1" x14ac:dyDescent="0.25">
      <c r="A10" s="85"/>
      <c r="B10" s="85"/>
      <c r="C10" s="85"/>
      <c r="D10" s="85"/>
      <c r="E10" s="85"/>
      <c r="F10" s="85"/>
      <c r="G10" s="128"/>
      <c r="H10" s="85"/>
    </row>
    <row r="11" spans="1:13" ht="40.5" customHeight="1" x14ac:dyDescent="0.25">
      <c r="A11" s="151" t="s">
        <v>35</v>
      </c>
      <c r="B11" s="154" t="s">
        <v>81</v>
      </c>
      <c r="C11" s="156" t="s">
        <v>41</v>
      </c>
      <c r="D11" s="156" t="s">
        <v>42</v>
      </c>
      <c r="E11" s="158" t="s">
        <v>36</v>
      </c>
      <c r="F11" s="160" t="s">
        <v>82</v>
      </c>
      <c r="G11" s="149" t="s">
        <v>43</v>
      </c>
      <c r="H11" s="85"/>
    </row>
    <row r="12" spans="1:13" ht="40.5" customHeight="1" x14ac:dyDescent="0.25">
      <c r="A12" s="152"/>
      <c r="B12" s="155"/>
      <c r="C12" s="157"/>
      <c r="D12" s="156"/>
      <c r="E12" s="159"/>
      <c r="F12" s="161"/>
      <c r="G12" s="150"/>
      <c r="H12" s="85"/>
    </row>
    <row r="13" spans="1:13" ht="17.25" customHeight="1" thickBot="1" x14ac:dyDescent="0.3">
      <c r="A13" s="112">
        <v>1</v>
      </c>
      <c r="B13" s="91">
        <v>2</v>
      </c>
      <c r="C13" s="93">
        <v>3</v>
      </c>
      <c r="D13" s="92">
        <v>4</v>
      </c>
      <c r="E13" s="94">
        <v>5</v>
      </c>
      <c r="F13" s="95">
        <v>6</v>
      </c>
      <c r="G13" s="129" t="s">
        <v>144</v>
      </c>
      <c r="H13" s="85"/>
    </row>
    <row r="14" spans="1:13" ht="31.5" x14ac:dyDescent="0.25">
      <c r="A14" s="88" t="s">
        <v>83</v>
      </c>
      <c r="B14" s="89" t="s">
        <v>84</v>
      </c>
      <c r="C14" s="90"/>
      <c r="D14" s="90"/>
      <c r="E14" s="89"/>
      <c r="F14" s="89"/>
      <c r="G14" s="3">
        <v>5362172522.9899998</v>
      </c>
      <c r="H14" s="84"/>
      <c r="I14" s="84"/>
      <c r="J14" s="84"/>
      <c r="K14" s="84"/>
      <c r="L14" s="84"/>
      <c r="M14" s="84"/>
    </row>
    <row r="15" spans="1:13" x14ac:dyDescent="0.25">
      <c r="A15" s="108" t="s">
        <v>588</v>
      </c>
      <c r="B15" s="105" t="s">
        <v>84</v>
      </c>
      <c r="C15" s="106" t="s">
        <v>45</v>
      </c>
      <c r="D15" s="105"/>
      <c r="E15" s="105"/>
      <c r="F15" s="105"/>
      <c r="G15" s="110">
        <v>908061156.85000002</v>
      </c>
      <c r="H15" s="84"/>
      <c r="I15" s="84"/>
      <c r="J15" s="84"/>
      <c r="K15" s="84"/>
      <c r="L15" s="84"/>
      <c r="M15" s="84"/>
    </row>
    <row r="16" spans="1:13" ht="31.5" x14ac:dyDescent="0.25">
      <c r="A16" s="108" t="s">
        <v>589</v>
      </c>
      <c r="B16" s="105" t="s">
        <v>84</v>
      </c>
      <c r="C16" s="106" t="s">
        <v>45</v>
      </c>
      <c r="D16" s="105" t="s">
        <v>46</v>
      </c>
      <c r="E16" s="105"/>
      <c r="F16" s="105"/>
      <c r="G16" s="110">
        <v>6487142.0700000003</v>
      </c>
      <c r="H16" s="84"/>
      <c r="I16" s="84"/>
      <c r="J16" s="84"/>
      <c r="K16" s="84"/>
      <c r="L16" s="84"/>
      <c r="M16" s="84"/>
    </row>
    <row r="17" spans="1:13" x14ac:dyDescent="0.25">
      <c r="A17" s="108" t="s">
        <v>590</v>
      </c>
      <c r="B17" s="105" t="s">
        <v>84</v>
      </c>
      <c r="C17" s="106" t="s">
        <v>45</v>
      </c>
      <c r="D17" s="105" t="s">
        <v>46</v>
      </c>
      <c r="E17" s="105" t="s">
        <v>85</v>
      </c>
      <c r="F17" s="105"/>
      <c r="G17" s="110">
        <v>6487142.0700000003</v>
      </c>
      <c r="H17" s="84"/>
      <c r="I17" s="84"/>
      <c r="J17" s="84"/>
      <c r="K17" s="84"/>
      <c r="L17" s="84"/>
      <c r="M17" s="84"/>
    </row>
    <row r="18" spans="1:13" ht="63" x14ac:dyDescent="0.25">
      <c r="A18" s="108" t="s">
        <v>591</v>
      </c>
      <c r="B18" s="105" t="s">
        <v>84</v>
      </c>
      <c r="C18" s="106" t="s">
        <v>45</v>
      </c>
      <c r="D18" s="105" t="s">
        <v>46</v>
      </c>
      <c r="E18" s="105" t="s">
        <v>85</v>
      </c>
      <c r="F18" s="105" t="s">
        <v>11</v>
      </c>
      <c r="G18" s="110">
        <v>6487142.0700000003</v>
      </c>
      <c r="H18" s="84"/>
      <c r="I18" s="84"/>
      <c r="J18" s="84"/>
      <c r="K18" s="84"/>
      <c r="L18" s="84"/>
      <c r="M18" s="84"/>
    </row>
    <row r="19" spans="1:13" ht="31.5" x14ac:dyDescent="0.25">
      <c r="A19" s="108" t="s">
        <v>592</v>
      </c>
      <c r="B19" s="105" t="s">
        <v>84</v>
      </c>
      <c r="C19" s="106" t="s">
        <v>45</v>
      </c>
      <c r="D19" s="105" t="s">
        <v>46</v>
      </c>
      <c r="E19" s="105" t="s">
        <v>85</v>
      </c>
      <c r="F19" s="105" t="s">
        <v>593</v>
      </c>
      <c r="G19" s="110">
        <v>6487142.0700000003</v>
      </c>
      <c r="H19" s="84"/>
      <c r="I19" s="84"/>
      <c r="J19" s="84"/>
      <c r="K19" s="84"/>
      <c r="L19" s="84"/>
      <c r="M19" s="84"/>
    </row>
    <row r="20" spans="1:13" ht="31.5" x14ac:dyDescent="0.25">
      <c r="A20" s="108" t="s">
        <v>594</v>
      </c>
      <c r="B20" s="105" t="s">
        <v>84</v>
      </c>
      <c r="C20" s="106" t="s">
        <v>45</v>
      </c>
      <c r="D20" s="105" t="s">
        <v>46</v>
      </c>
      <c r="E20" s="105" t="s">
        <v>85</v>
      </c>
      <c r="F20" s="105" t="s">
        <v>86</v>
      </c>
      <c r="G20" s="110">
        <v>5266544.28</v>
      </c>
      <c r="H20" s="84"/>
      <c r="I20" s="84"/>
      <c r="J20" s="84"/>
      <c r="K20" s="84"/>
      <c r="L20" s="84"/>
      <c r="M20" s="84"/>
    </row>
    <row r="21" spans="1:13" ht="47.25" x14ac:dyDescent="0.25">
      <c r="A21" s="108" t="s">
        <v>595</v>
      </c>
      <c r="B21" s="105" t="s">
        <v>84</v>
      </c>
      <c r="C21" s="106" t="s">
        <v>45</v>
      </c>
      <c r="D21" s="105" t="s">
        <v>46</v>
      </c>
      <c r="E21" s="105" t="s">
        <v>85</v>
      </c>
      <c r="F21" s="105" t="s">
        <v>87</v>
      </c>
      <c r="G21" s="110">
        <v>125965.18</v>
      </c>
      <c r="H21" s="84"/>
      <c r="I21" s="84"/>
      <c r="J21" s="84"/>
      <c r="K21" s="84"/>
      <c r="L21" s="84"/>
      <c r="M21" s="84"/>
    </row>
    <row r="22" spans="1:13" ht="47.25" x14ac:dyDescent="0.25">
      <c r="A22" s="108" t="s">
        <v>596</v>
      </c>
      <c r="B22" s="105" t="s">
        <v>84</v>
      </c>
      <c r="C22" s="106" t="s">
        <v>45</v>
      </c>
      <c r="D22" s="105" t="s">
        <v>46</v>
      </c>
      <c r="E22" s="105" t="s">
        <v>85</v>
      </c>
      <c r="F22" s="105" t="s">
        <v>88</v>
      </c>
      <c r="G22" s="110">
        <v>1094632.6100000001</v>
      </c>
      <c r="H22" s="84"/>
      <c r="I22" s="84"/>
      <c r="J22" s="84"/>
      <c r="K22" s="84"/>
      <c r="L22" s="84"/>
      <c r="M22" s="84"/>
    </row>
    <row r="23" spans="1:13" ht="47.25" x14ac:dyDescent="0.25">
      <c r="A23" s="108" t="s">
        <v>597</v>
      </c>
      <c r="B23" s="105" t="s">
        <v>84</v>
      </c>
      <c r="C23" s="106" t="s">
        <v>45</v>
      </c>
      <c r="D23" s="105" t="s">
        <v>47</v>
      </c>
      <c r="E23" s="105"/>
      <c r="F23" s="105"/>
      <c r="G23" s="110">
        <v>4074606.88</v>
      </c>
      <c r="H23" s="84"/>
      <c r="I23" s="84"/>
      <c r="J23" s="84"/>
      <c r="K23" s="84"/>
      <c r="L23" s="84"/>
      <c r="M23" s="84"/>
    </row>
    <row r="24" spans="1:13" ht="31.5" x14ac:dyDescent="0.25">
      <c r="A24" s="108" t="s">
        <v>598</v>
      </c>
      <c r="B24" s="105" t="s">
        <v>84</v>
      </c>
      <c r="C24" s="106" t="s">
        <v>45</v>
      </c>
      <c r="D24" s="105" t="s">
        <v>47</v>
      </c>
      <c r="E24" s="105" t="s">
        <v>89</v>
      </c>
      <c r="F24" s="105"/>
      <c r="G24" s="110">
        <v>4074606.88</v>
      </c>
      <c r="H24" s="84"/>
      <c r="I24" s="84"/>
      <c r="J24" s="84"/>
      <c r="K24" s="84"/>
      <c r="L24" s="84"/>
      <c r="M24" s="84"/>
    </row>
    <row r="25" spans="1:13" ht="63" x14ac:dyDescent="0.25">
      <c r="A25" s="108" t="s">
        <v>591</v>
      </c>
      <c r="B25" s="105" t="s">
        <v>84</v>
      </c>
      <c r="C25" s="106" t="s">
        <v>45</v>
      </c>
      <c r="D25" s="105" t="s">
        <v>47</v>
      </c>
      <c r="E25" s="105" t="s">
        <v>89</v>
      </c>
      <c r="F25" s="105" t="s">
        <v>11</v>
      </c>
      <c r="G25" s="110">
        <v>520292.99</v>
      </c>
      <c r="H25" s="84"/>
      <c r="I25" s="84"/>
      <c r="J25" s="84"/>
      <c r="K25" s="84"/>
      <c r="L25" s="84"/>
      <c r="M25" s="84"/>
    </row>
    <row r="26" spans="1:13" x14ac:dyDescent="0.25">
      <c r="A26" s="108" t="s">
        <v>599</v>
      </c>
      <c r="B26" s="105" t="s">
        <v>84</v>
      </c>
      <c r="C26" s="106" t="s">
        <v>45</v>
      </c>
      <c r="D26" s="105" t="s">
        <v>47</v>
      </c>
      <c r="E26" s="105" t="s">
        <v>89</v>
      </c>
      <c r="F26" s="105" t="s">
        <v>600</v>
      </c>
      <c r="G26" s="110">
        <v>319142.99</v>
      </c>
      <c r="H26" s="84"/>
      <c r="I26" s="84"/>
      <c r="J26" s="84"/>
      <c r="K26" s="84"/>
      <c r="L26" s="84"/>
      <c r="M26" s="84"/>
    </row>
    <row r="27" spans="1:13" x14ac:dyDescent="0.25">
      <c r="A27" s="108" t="s">
        <v>601</v>
      </c>
      <c r="B27" s="105" t="s">
        <v>84</v>
      </c>
      <c r="C27" s="106" t="s">
        <v>45</v>
      </c>
      <c r="D27" s="105" t="s">
        <v>47</v>
      </c>
      <c r="E27" s="105" t="s">
        <v>89</v>
      </c>
      <c r="F27" s="105" t="s">
        <v>90</v>
      </c>
      <c r="G27" s="110">
        <v>245117.97</v>
      </c>
      <c r="H27" s="84"/>
      <c r="I27" s="84"/>
      <c r="J27" s="84"/>
      <c r="K27" s="84"/>
      <c r="L27" s="84"/>
      <c r="M27" s="84"/>
    </row>
    <row r="28" spans="1:13" ht="47.25" x14ac:dyDescent="0.25">
      <c r="A28" s="108" t="s">
        <v>602</v>
      </c>
      <c r="B28" s="105" t="s">
        <v>84</v>
      </c>
      <c r="C28" s="106" t="s">
        <v>45</v>
      </c>
      <c r="D28" s="105" t="s">
        <v>47</v>
      </c>
      <c r="E28" s="105" t="s">
        <v>89</v>
      </c>
      <c r="F28" s="105" t="s">
        <v>91</v>
      </c>
      <c r="G28" s="110">
        <v>74025.02</v>
      </c>
      <c r="H28" s="84"/>
      <c r="I28" s="84"/>
      <c r="J28" s="84"/>
      <c r="K28" s="84"/>
      <c r="L28" s="84"/>
      <c r="M28" s="84"/>
    </row>
    <row r="29" spans="1:13" ht="31.5" x14ac:dyDescent="0.25">
      <c r="A29" s="108" t="s">
        <v>592</v>
      </c>
      <c r="B29" s="105" t="s">
        <v>84</v>
      </c>
      <c r="C29" s="106" t="s">
        <v>45</v>
      </c>
      <c r="D29" s="105" t="s">
        <v>47</v>
      </c>
      <c r="E29" s="105" t="s">
        <v>89</v>
      </c>
      <c r="F29" s="105" t="s">
        <v>593</v>
      </c>
      <c r="G29" s="110">
        <v>201150</v>
      </c>
      <c r="H29" s="84"/>
      <c r="I29" s="84"/>
      <c r="J29" s="84"/>
      <c r="K29" s="84"/>
      <c r="L29" s="84"/>
      <c r="M29" s="84"/>
    </row>
    <row r="30" spans="1:13" ht="31.5" x14ac:dyDescent="0.25">
      <c r="A30" s="108" t="s">
        <v>603</v>
      </c>
      <c r="B30" s="105" t="s">
        <v>84</v>
      </c>
      <c r="C30" s="106" t="s">
        <v>45</v>
      </c>
      <c r="D30" s="105" t="s">
        <v>47</v>
      </c>
      <c r="E30" s="105" t="s">
        <v>89</v>
      </c>
      <c r="F30" s="105" t="s">
        <v>92</v>
      </c>
      <c r="G30" s="110">
        <v>201150</v>
      </c>
      <c r="H30" s="84"/>
      <c r="I30" s="84"/>
      <c r="J30" s="84"/>
      <c r="K30" s="84"/>
      <c r="L30" s="84"/>
      <c r="M30" s="84"/>
    </row>
    <row r="31" spans="1:13" ht="31.5" x14ac:dyDescent="0.25">
      <c r="A31" s="108" t="s">
        <v>604</v>
      </c>
      <c r="B31" s="105" t="s">
        <v>84</v>
      </c>
      <c r="C31" s="106" t="s">
        <v>45</v>
      </c>
      <c r="D31" s="105" t="s">
        <v>47</v>
      </c>
      <c r="E31" s="105" t="s">
        <v>89</v>
      </c>
      <c r="F31" s="105" t="s">
        <v>14</v>
      </c>
      <c r="G31" s="110">
        <v>3534313.89</v>
      </c>
      <c r="H31" s="84"/>
      <c r="I31" s="84"/>
      <c r="J31" s="84"/>
      <c r="K31" s="84"/>
      <c r="L31" s="84"/>
      <c r="M31" s="84"/>
    </row>
    <row r="32" spans="1:13" ht="31.5" x14ac:dyDescent="0.25">
      <c r="A32" s="108" t="s">
        <v>605</v>
      </c>
      <c r="B32" s="105" t="s">
        <v>84</v>
      </c>
      <c r="C32" s="106" t="s">
        <v>45</v>
      </c>
      <c r="D32" s="105" t="s">
        <v>47</v>
      </c>
      <c r="E32" s="105" t="s">
        <v>89</v>
      </c>
      <c r="F32" s="105" t="s">
        <v>606</v>
      </c>
      <c r="G32" s="110">
        <v>3534313.89</v>
      </c>
      <c r="H32" s="84"/>
      <c r="I32" s="84"/>
      <c r="J32" s="84"/>
      <c r="K32" s="84"/>
      <c r="L32" s="84"/>
      <c r="M32" s="84"/>
    </row>
    <row r="33" spans="1:13" ht="31.5" x14ac:dyDescent="0.25">
      <c r="A33" s="108" t="s">
        <v>607</v>
      </c>
      <c r="B33" s="105" t="s">
        <v>84</v>
      </c>
      <c r="C33" s="106" t="s">
        <v>45</v>
      </c>
      <c r="D33" s="105" t="s">
        <v>47</v>
      </c>
      <c r="E33" s="105" t="s">
        <v>89</v>
      </c>
      <c r="F33" s="105" t="s">
        <v>93</v>
      </c>
      <c r="G33" s="110">
        <v>392169.7</v>
      </c>
      <c r="H33" s="84"/>
      <c r="I33" s="84"/>
      <c r="J33" s="84"/>
      <c r="K33" s="84"/>
      <c r="L33" s="84"/>
      <c r="M33" s="84"/>
    </row>
    <row r="34" spans="1:13" x14ac:dyDescent="0.25">
      <c r="A34" s="108" t="s">
        <v>608</v>
      </c>
      <c r="B34" s="105" t="s">
        <v>84</v>
      </c>
      <c r="C34" s="106" t="s">
        <v>45</v>
      </c>
      <c r="D34" s="105" t="s">
        <v>47</v>
      </c>
      <c r="E34" s="105" t="s">
        <v>89</v>
      </c>
      <c r="F34" s="105" t="s">
        <v>94</v>
      </c>
      <c r="G34" s="110">
        <v>3142144.19</v>
      </c>
      <c r="H34" s="84"/>
      <c r="I34" s="84"/>
      <c r="J34" s="84"/>
      <c r="K34" s="84"/>
      <c r="L34" s="84"/>
      <c r="M34" s="84"/>
    </row>
    <row r="35" spans="1:13" x14ac:dyDescent="0.25">
      <c r="A35" s="108" t="s">
        <v>609</v>
      </c>
      <c r="B35" s="105" t="s">
        <v>84</v>
      </c>
      <c r="C35" s="106" t="s">
        <v>45</v>
      </c>
      <c r="D35" s="105" t="s">
        <v>47</v>
      </c>
      <c r="E35" s="105" t="s">
        <v>89</v>
      </c>
      <c r="F35" s="105" t="s">
        <v>12</v>
      </c>
      <c r="G35" s="110">
        <v>20000</v>
      </c>
      <c r="H35" s="84"/>
      <c r="I35" s="84"/>
      <c r="J35" s="84"/>
      <c r="K35" s="84"/>
      <c r="L35" s="84"/>
      <c r="M35" s="84"/>
    </row>
    <row r="36" spans="1:13" x14ac:dyDescent="0.25">
      <c r="A36" s="108" t="s">
        <v>610</v>
      </c>
      <c r="B36" s="105" t="s">
        <v>84</v>
      </c>
      <c r="C36" s="106" t="s">
        <v>45</v>
      </c>
      <c r="D36" s="105" t="s">
        <v>47</v>
      </c>
      <c r="E36" s="105" t="s">
        <v>89</v>
      </c>
      <c r="F36" s="105" t="s">
        <v>611</v>
      </c>
      <c r="G36" s="110">
        <v>20000</v>
      </c>
      <c r="H36" s="84"/>
      <c r="I36" s="84"/>
      <c r="J36" s="84"/>
      <c r="K36" s="84"/>
      <c r="L36" s="84"/>
      <c r="M36" s="84"/>
    </row>
    <row r="37" spans="1:13" x14ac:dyDescent="0.25">
      <c r="A37" s="108" t="s">
        <v>612</v>
      </c>
      <c r="B37" s="105" t="s">
        <v>84</v>
      </c>
      <c r="C37" s="106" t="s">
        <v>45</v>
      </c>
      <c r="D37" s="105" t="s">
        <v>47</v>
      </c>
      <c r="E37" s="105" t="s">
        <v>89</v>
      </c>
      <c r="F37" s="105" t="s">
        <v>95</v>
      </c>
      <c r="G37" s="110">
        <v>20000</v>
      </c>
      <c r="H37" s="84"/>
      <c r="I37" s="84"/>
      <c r="J37" s="84"/>
      <c r="K37" s="84"/>
      <c r="L37" s="84"/>
      <c r="M37" s="84"/>
    </row>
    <row r="38" spans="1:13" ht="47.25" x14ac:dyDescent="0.25">
      <c r="A38" s="108" t="s">
        <v>613</v>
      </c>
      <c r="B38" s="105" t="s">
        <v>84</v>
      </c>
      <c r="C38" s="106" t="s">
        <v>45</v>
      </c>
      <c r="D38" s="105" t="s">
        <v>48</v>
      </c>
      <c r="E38" s="105"/>
      <c r="F38" s="105"/>
      <c r="G38" s="110">
        <v>76093536.159999996</v>
      </c>
      <c r="H38" s="84"/>
      <c r="I38" s="84"/>
      <c r="J38" s="84"/>
      <c r="K38" s="84"/>
      <c r="L38" s="84"/>
      <c r="M38" s="84"/>
    </row>
    <row r="39" spans="1:13" x14ac:dyDescent="0.25">
      <c r="A39" s="108" t="s">
        <v>614</v>
      </c>
      <c r="B39" s="105" t="s">
        <v>84</v>
      </c>
      <c r="C39" s="106" t="s">
        <v>45</v>
      </c>
      <c r="D39" s="105" t="s">
        <v>48</v>
      </c>
      <c r="E39" s="105" t="s">
        <v>96</v>
      </c>
      <c r="F39" s="105"/>
      <c r="G39" s="110">
        <v>76093536.159999996</v>
      </c>
      <c r="H39" s="84"/>
      <c r="I39" s="84"/>
      <c r="J39" s="84"/>
      <c r="K39" s="84"/>
      <c r="L39" s="84"/>
      <c r="M39" s="84"/>
    </row>
    <row r="40" spans="1:13" ht="63" x14ac:dyDescent="0.25">
      <c r="A40" s="108" t="s">
        <v>591</v>
      </c>
      <c r="B40" s="105" t="s">
        <v>84</v>
      </c>
      <c r="C40" s="106" t="s">
        <v>45</v>
      </c>
      <c r="D40" s="105" t="s">
        <v>48</v>
      </c>
      <c r="E40" s="105" t="s">
        <v>96</v>
      </c>
      <c r="F40" s="105" t="s">
        <v>11</v>
      </c>
      <c r="G40" s="110">
        <v>71347244.590000004</v>
      </c>
      <c r="H40" s="84"/>
      <c r="I40" s="84"/>
      <c r="J40" s="84"/>
      <c r="K40" s="84"/>
      <c r="L40" s="84"/>
      <c r="M40" s="84"/>
    </row>
    <row r="41" spans="1:13" ht="31.5" x14ac:dyDescent="0.25">
      <c r="A41" s="108" t="s">
        <v>592</v>
      </c>
      <c r="B41" s="105" t="s">
        <v>84</v>
      </c>
      <c r="C41" s="106" t="s">
        <v>45</v>
      </c>
      <c r="D41" s="105" t="s">
        <v>48</v>
      </c>
      <c r="E41" s="105" t="s">
        <v>96</v>
      </c>
      <c r="F41" s="105" t="s">
        <v>593</v>
      </c>
      <c r="G41" s="110">
        <v>71347244.590000004</v>
      </c>
      <c r="H41" s="84"/>
      <c r="I41" s="84"/>
      <c r="J41" s="84"/>
      <c r="K41" s="84"/>
      <c r="L41" s="84"/>
      <c r="M41" s="84"/>
    </row>
    <row r="42" spans="1:13" ht="31.5" x14ac:dyDescent="0.25">
      <c r="A42" s="108" t="s">
        <v>594</v>
      </c>
      <c r="B42" s="105" t="s">
        <v>84</v>
      </c>
      <c r="C42" s="106" t="s">
        <v>45</v>
      </c>
      <c r="D42" s="105" t="s">
        <v>48</v>
      </c>
      <c r="E42" s="105" t="s">
        <v>96</v>
      </c>
      <c r="F42" s="105" t="s">
        <v>86</v>
      </c>
      <c r="G42" s="110">
        <v>52623764.310000002</v>
      </c>
      <c r="H42" s="84"/>
      <c r="I42" s="84"/>
      <c r="J42" s="84"/>
      <c r="K42" s="84"/>
      <c r="L42" s="84"/>
      <c r="M42" s="84"/>
    </row>
    <row r="43" spans="1:13" ht="47.25" x14ac:dyDescent="0.25">
      <c r="A43" s="108" t="s">
        <v>595</v>
      </c>
      <c r="B43" s="105" t="s">
        <v>84</v>
      </c>
      <c r="C43" s="106" t="s">
        <v>45</v>
      </c>
      <c r="D43" s="105" t="s">
        <v>48</v>
      </c>
      <c r="E43" s="105" t="s">
        <v>96</v>
      </c>
      <c r="F43" s="105" t="s">
        <v>87</v>
      </c>
      <c r="G43" s="110">
        <v>3368056.95</v>
      </c>
      <c r="H43" s="84"/>
      <c r="I43" s="84"/>
      <c r="J43" s="84"/>
      <c r="K43" s="84"/>
      <c r="L43" s="84"/>
      <c r="M43" s="84"/>
    </row>
    <row r="44" spans="1:13" ht="47.25" x14ac:dyDescent="0.25">
      <c r="A44" s="108" t="s">
        <v>596</v>
      </c>
      <c r="B44" s="105" t="s">
        <v>84</v>
      </c>
      <c r="C44" s="106" t="s">
        <v>45</v>
      </c>
      <c r="D44" s="105" t="s">
        <v>48</v>
      </c>
      <c r="E44" s="105" t="s">
        <v>96</v>
      </c>
      <c r="F44" s="105" t="s">
        <v>88</v>
      </c>
      <c r="G44" s="110">
        <v>15355423.33</v>
      </c>
      <c r="H44" s="84"/>
      <c r="I44" s="84"/>
      <c r="J44" s="84"/>
      <c r="K44" s="84"/>
      <c r="L44" s="84"/>
      <c r="M44" s="84"/>
    </row>
    <row r="45" spans="1:13" ht="31.5" x14ac:dyDescent="0.25">
      <c r="A45" s="108" t="s">
        <v>604</v>
      </c>
      <c r="B45" s="105" t="s">
        <v>84</v>
      </c>
      <c r="C45" s="106" t="s">
        <v>45</v>
      </c>
      <c r="D45" s="105" t="s">
        <v>48</v>
      </c>
      <c r="E45" s="105" t="s">
        <v>96</v>
      </c>
      <c r="F45" s="105" t="s">
        <v>14</v>
      </c>
      <c r="G45" s="110">
        <v>4551187.57</v>
      </c>
      <c r="H45" s="84"/>
      <c r="I45" s="84"/>
      <c r="J45" s="84"/>
      <c r="K45" s="84"/>
      <c r="L45" s="84"/>
      <c r="M45" s="84"/>
    </row>
    <row r="46" spans="1:13" ht="31.5" x14ac:dyDescent="0.25">
      <c r="A46" s="108" t="s">
        <v>605</v>
      </c>
      <c r="B46" s="105" t="s">
        <v>84</v>
      </c>
      <c r="C46" s="106" t="s">
        <v>45</v>
      </c>
      <c r="D46" s="105" t="s">
        <v>48</v>
      </c>
      <c r="E46" s="105" t="s">
        <v>96</v>
      </c>
      <c r="F46" s="105" t="s">
        <v>606</v>
      </c>
      <c r="G46" s="110">
        <v>4551187.57</v>
      </c>
      <c r="H46" s="84"/>
      <c r="I46" s="84"/>
      <c r="J46" s="84"/>
      <c r="K46" s="84"/>
      <c r="L46" s="84"/>
      <c r="M46" s="84"/>
    </row>
    <row r="47" spans="1:13" ht="31.5" x14ac:dyDescent="0.25">
      <c r="A47" s="108" t="s">
        <v>607</v>
      </c>
      <c r="B47" s="105" t="s">
        <v>84</v>
      </c>
      <c r="C47" s="106" t="s">
        <v>45</v>
      </c>
      <c r="D47" s="105" t="s">
        <v>48</v>
      </c>
      <c r="E47" s="105" t="s">
        <v>96</v>
      </c>
      <c r="F47" s="105" t="s">
        <v>93</v>
      </c>
      <c r="G47" s="110">
        <v>2060829.43</v>
      </c>
      <c r="H47" s="84"/>
      <c r="I47" s="84"/>
      <c r="J47" s="84"/>
      <c r="K47" s="84"/>
      <c r="L47" s="84"/>
      <c r="M47" s="84"/>
    </row>
    <row r="48" spans="1:13" x14ac:dyDescent="0.25">
      <c r="A48" s="108" t="s">
        <v>608</v>
      </c>
      <c r="B48" s="105" t="s">
        <v>84</v>
      </c>
      <c r="C48" s="106" t="s">
        <v>45</v>
      </c>
      <c r="D48" s="105" t="s">
        <v>48</v>
      </c>
      <c r="E48" s="105" t="s">
        <v>96</v>
      </c>
      <c r="F48" s="105" t="s">
        <v>94</v>
      </c>
      <c r="G48" s="110">
        <v>2490358.14</v>
      </c>
      <c r="H48" s="84"/>
      <c r="I48" s="84"/>
      <c r="J48" s="84"/>
      <c r="K48" s="84"/>
      <c r="L48" s="84"/>
      <c r="M48" s="84"/>
    </row>
    <row r="49" spans="1:13" x14ac:dyDescent="0.25">
      <c r="A49" s="108" t="s">
        <v>615</v>
      </c>
      <c r="B49" s="105" t="s">
        <v>84</v>
      </c>
      <c r="C49" s="106" t="s">
        <v>45</v>
      </c>
      <c r="D49" s="105" t="s">
        <v>48</v>
      </c>
      <c r="E49" s="105" t="s">
        <v>96</v>
      </c>
      <c r="F49" s="105" t="s">
        <v>16</v>
      </c>
      <c r="G49" s="110">
        <v>50000</v>
      </c>
      <c r="H49" s="84"/>
      <c r="I49" s="84"/>
      <c r="J49" s="84"/>
      <c r="K49" s="84"/>
      <c r="L49" s="84"/>
      <c r="M49" s="84"/>
    </row>
    <row r="50" spans="1:13" ht="31.5" x14ac:dyDescent="0.25">
      <c r="A50" s="108" t="s">
        <v>616</v>
      </c>
      <c r="B50" s="105" t="s">
        <v>84</v>
      </c>
      <c r="C50" s="106" t="s">
        <v>45</v>
      </c>
      <c r="D50" s="105" t="s">
        <v>48</v>
      </c>
      <c r="E50" s="105" t="s">
        <v>96</v>
      </c>
      <c r="F50" s="105" t="s">
        <v>617</v>
      </c>
      <c r="G50" s="110">
        <v>50000</v>
      </c>
      <c r="H50" s="84"/>
      <c r="I50" s="84"/>
      <c r="J50" s="84"/>
      <c r="K50" s="84"/>
      <c r="L50" s="84"/>
      <c r="M50" s="84"/>
    </row>
    <row r="51" spans="1:13" ht="31.5" x14ac:dyDescent="0.25">
      <c r="A51" s="108" t="s">
        <v>618</v>
      </c>
      <c r="B51" s="105" t="s">
        <v>84</v>
      </c>
      <c r="C51" s="106" t="s">
        <v>45</v>
      </c>
      <c r="D51" s="105" t="s">
        <v>48</v>
      </c>
      <c r="E51" s="105" t="s">
        <v>96</v>
      </c>
      <c r="F51" s="105" t="s">
        <v>97</v>
      </c>
      <c r="G51" s="110">
        <v>50000</v>
      </c>
      <c r="H51" s="84"/>
      <c r="I51" s="84"/>
      <c r="J51" s="84"/>
      <c r="K51" s="84"/>
      <c r="L51" s="84"/>
      <c r="M51" s="84"/>
    </row>
    <row r="52" spans="1:13" x14ac:dyDescent="0.25">
      <c r="A52" s="108" t="s">
        <v>609</v>
      </c>
      <c r="B52" s="105" t="s">
        <v>84</v>
      </c>
      <c r="C52" s="106" t="s">
        <v>45</v>
      </c>
      <c r="D52" s="105" t="s">
        <v>48</v>
      </c>
      <c r="E52" s="105" t="s">
        <v>96</v>
      </c>
      <c r="F52" s="105" t="s">
        <v>12</v>
      </c>
      <c r="G52" s="110">
        <v>145104</v>
      </c>
      <c r="H52" s="84"/>
      <c r="I52" s="84"/>
      <c r="J52" s="84"/>
      <c r="K52" s="84"/>
      <c r="L52" s="84"/>
      <c r="M52" s="84"/>
    </row>
    <row r="53" spans="1:13" x14ac:dyDescent="0.25">
      <c r="A53" s="108" t="s">
        <v>610</v>
      </c>
      <c r="B53" s="105" t="s">
        <v>84</v>
      </c>
      <c r="C53" s="106" t="s">
        <v>45</v>
      </c>
      <c r="D53" s="105" t="s">
        <v>48</v>
      </c>
      <c r="E53" s="105" t="s">
        <v>96</v>
      </c>
      <c r="F53" s="105" t="s">
        <v>611</v>
      </c>
      <c r="G53" s="110">
        <v>145104</v>
      </c>
      <c r="H53" s="84"/>
      <c r="I53" s="84"/>
      <c r="J53" s="84"/>
      <c r="K53" s="84"/>
      <c r="L53" s="84"/>
      <c r="M53" s="84"/>
    </row>
    <row r="54" spans="1:13" x14ac:dyDescent="0.25">
      <c r="A54" s="108" t="s">
        <v>612</v>
      </c>
      <c r="B54" s="105" t="s">
        <v>84</v>
      </c>
      <c r="C54" s="106" t="s">
        <v>45</v>
      </c>
      <c r="D54" s="105" t="s">
        <v>48</v>
      </c>
      <c r="E54" s="105" t="s">
        <v>96</v>
      </c>
      <c r="F54" s="105" t="s">
        <v>95</v>
      </c>
      <c r="G54" s="110">
        <v>145104</v>
      </c>
      <c r="H54" s="84"/>
      <c r="I54" s="84"/>
      <c r="J54" s="84"/>
      <c r="K54" s="84"/>
      <c r="L54" s="84"/>
      <c r="M54" s="84"/>
    </row>
    <row r="55" spans="1:13" ht="47.25" x14ac:dyDescent="0.25">
      <c r="A55" s="108" t="s">
        <v>619</v>
      </c>
      <c r="B55" s="105" t="s">
        <v>84</v>
      </c>
      <c r="C55" s="106" t="s">
        <v>45</v>
      </c>
      <c r="D55" s="105" t="s">
        <v>49</v>
      </c>
      <c r="E55" s="105"/>
      <c r="F55" s="105"/>
      <c r="G55" s="110">
        <v>50393199.189999998</v>
      </c>
      <c r="H55" s="84"/>
      <c r="I55" s="84"/>
      <c r="J55" s="84"/>
      <c r="K55" s="84"/>
      <c r="L55" s="84"/>
      <c r="M55" s="84"/>
    </row>
    <row r="56" spans="1:13" x14ac:dyDescent="0.25">
      <c r="A56" s="108" t="s">
        <v>614</v>
      </c>
      <c r="B56" s="105" t="s">
        <v>84</v>
      </c>
      <c r="C56" s="106" t="s">
        <v>45</v>
      </c>
      <c r="D56" s="105" t="s">
        <v>49</v>
      </c>
      <c r="E56" s="105" t="s">
        <v>96</v>
      </c>
      <c r="F56" s="105"/>
      <c r="G56" s="110">
        <v>45302423.07</v>
      </c>
      <c r="H56" s="84"/>
      <c r="I56" s="84"/>
      <c r="J56" s="84"/>
      <c r="K56" s="84"/>
      <c r="L56" s="84"/>
      <c r="M56" s="84"/>
    </row>
    <row r="57" spans="1:13" ht="63" x14ac:dyDescent="0.25">
      <c r="A57" s="108" t="s">
        <v>591</v>
      </c>
      <c r="B57" s="105" t="s">
        <v>84</v>
      </c>
      <c r="C57" s="106" t="s">
        <v>45</v>
      </c>
      <c r="D57" s="105" t="s">
        <v>49</v>
      </c>
      <c r="E57" s="105" t="s">
        <v>96</v>
      </c>
      <c r="F57" s="105" t="s">
        <v>11</v>
      </c>
      <c r="G57" s="110">
        <v>42318590.479999997</v>
      </c>
      <c r="H57" s="84"/>
      <c r="I57" s="84"/>
      <c r="J57" s="84"/>
      <c r="K57" s="84"/>
      <c r="L57" s="84"/>
      <c r="M57" s="84"/>
    </row>
    <row r="58" spans="1:13" ht="31.5" x14ac:dyDescent="0.25">
      <c r="A58" s="108" t="s">
        <v>592</v>
      </c>
      <c r="B58" s="105" t="s">
        <v>84</v>
      </c>
      <c r="C58" s="106" t="s">
        <v>45</v>
      </c>
      <c r="D58" s="105" t="s">
        <v>49</v>
      </c>
      <c r="E58" s="105" t="s">
        <v>96</v>
      </c>
      <c r="F58" s="105" t="s">
        <v>593</v>
      </c>
      <c r="G58" s="110">
        <v>42318590.479999997</v>
      </c>
      <c r="H58" s="84"/>
      <c r="I58" s="84"/>
      <c r="J58" s="84"/>
      <c r="K58" s="84"/>
      <c r="L58" s="84"/>
      <c r="M58" s="84"/>
    </row>
    <row r="59" spans="1:13" ht="31.5" x14ac:dyDescent="0.25">
      <c r="A59" s="108" t="s">
        <v>594</v>
      </c>
      <c r="B59" s="105" t="s">
        <v>84</v>
      </c>
      <c r="C59" s="106" t="s">
        <v>45</v>
      </c>
      <c r="D59" s="105" t="s">
        <v>49</v>
      </c>
      <c r="E59" s="105" t="s">
        <v>96</v>
      </c>
      <c r="F59" s="105" t="s">
        <v>86</v>
      </c>
      <c r="G59" s="110">
        <v>31233961.93</v>
      </c>
      <c r="H59" s="84"/>
      <c r="I59" s="84"/>
      <c r="J59" s="84"/>
      <c r="K59" s="84"/>
      <c r="L59" s="84"/>
      <c r="M59" s="84"/>
    </row>
    <row r="60" spans="1:13" ht="47.25" x14ac:dyDescent="0.25">
      <c r="A60" s="108" t="s">
        <v>595</v>
      </c>
      <c r="B60" s="105" t="s">
        <v>84</v>
      </c>
      <c r="C60" s="106" t="s">
        <v>45</v>
      </c>
      <c r="D60" s="105" t="s">
        <v>49</v>
      </c>
      <c r="E60" s="105" t="s">
        <v>96</v>
      </c>
      <c r="F60" s="105" t="s">
        <v>87</v>
      </c>
      <c r="G60" s="110">
        <v>1972401.1</v>
      </c>
      <c r="H60" s="84"/>
      <c r="I60" s="84"/>
      <c r="J60" s="84"/>
      <c r="K60" s="84"/>
      <c r="L60" s="84"/>
      <c r="M60" s="84"/>
    </row>
    <row r="61" spans="1:13" ht="47.25" x14ac:dyDescent="0.25">
      <c r="A61" s="108" t="s">
        <v>596</v>
      </c>
      <c r="B61" s="105" t="s">
        <v>84</v>
      </c>
      <c r="C61" s="106" t="s">
        <v>45</v>
      </c>
      <c r="D61" s="105" t="s">
        <v>49</v>
      </c>
      <c r="E61" s="105" t="s">
        <v>96</v>
      </c>
      <c r="F61" s="105" t="s">
        <v>88</v>
      </c>
      <c r="G61" s="110">
        <v>9112227.4499999993</v>
      </c>
      <c r="H61" s="84"/>
      <c r="I61" s="84"/>
      <c r="J61" s="84"/>
      <c r="K61" s="84"/>
      <c r="L61" s="84"/>
      <c r="M61" s="84"/>
    </row>
    <row r="62" spans="1:13" ht="31.5" x14ac:dyDescent="0.25">
      <c r="A62" s="108" t="s">
        <v>604</v>
      </c>
      <c r="B62" s="105" t="s">
        <v>84</v>
      </c>
      <c r="C62" s="106" t="s">
        <v>45</v>
      </c>
      <c r="D62" s="105" t="s">
        <v>49</v>
      </c>
      <c r="E62" s="105" t="s">
        <v>96</v>
      </c>
      <c r="F62" s="105" t="s">
        <v>14</v>
      </c>
      <c r="G62" s="110">
        <v>2983832.59</v>
      </c>
      <c r="H62" s="84"/>
      <c r="I62" s="84"/>
      <c r="J62" s="84"/>
      <c r="K62" s="84"/>
      <c r="L62" s="84"/>
      <c r="M62" s="84"/>
    </row>
    <row r="63" spans="1:13" ht="31.5" x14ac:dyDescent="0.25">
      <c r="A63" s="108" t="s">
        <v>605</v>
      </c>
      <c r="B63" s="105" t="s">
        <v>84</v>
      </c>
      <c r="C63" s="106" t="s">
        <v>45</v>
      </c>
      <c r="D63" s="105" t="s">
        <v>49</v>
      </c>
      <c r="E63" s="105" t="s">
        <v>96</v>
      </c>
      <c r="F63" s="105" t="s">
        <v>606</v>
      </c>
      <c r="G63" s="110">
        <v>2983832.59</v>
      </c>
      <c r="H63" s="84"/>
      <c r="I63" s="84"/>
      <c r="J63" s="84"/>
      <c r="K63" s="84"/>
      <c r="L63" s="84"/>
      <c r="M63" s="84"/>
    </row>
    <row r="64" spans="1:13" ht="31.5" x14ac:dyDescent="0.25">
      <c r="A64" s="108" t="s">
        <v>607</v>
      </c>
      <c r="B64" s="105" t="s">
        <v>84</v>
      </c>
      <c r="C64" s="106" t="s">
        <v>45</v>
      </c>
      <c r="D64" s="105" t="s">
        <v>49</v>
      </c>
      <c r="E64" s="105" t="s">
        <v>96</v>
      </c>
      <c r="F64" s="105" t="s">
        <v>93</v>
      </c>
      <c r="G64" s="110">
        <v>2463778.17</v>
      </c>
      <c r="H64" s="84"/>
      <c r="I64" s="84"/>
      <c r="J64" s="84"/>
      <c r="K64" s="84"/>
      <c r="L64" s="84"/>
      <c r="M64" s="84"/>
    </row>
    <row r="65" spans="1:13" x14ac:dyDescent="0.25">
      <c r="A65" s="108" t="s">
        <v>608</v>
      </c>
      <c r="B65" s="105" t="s">
        <v>84</v>
      </c>
      <c r="C65" s="106" t="s">
        <v>45</v>
      </c>
      <c r="D65" s="105" t="s">
        <v>49</v>
      </c>
      <c r="E65" s="105" t="s">
        <v>96</v>
      </c>
      <c r="F65" s="105" t="s">
        <v>94</v>
      </c>
      <c r="G65" s="110">
        <v>520054.42</v>
      </c>
      <c r="H65" s="84"/>
      <c r="I65" s="84"/>
      <c r="J65" s="84"/>
      <c r="K65" s="84"/>
      <c r="L65" s="84"/>
      <c r="M65" s="84"/>
    </row>
    <row r="66" spans="1:13" ht="31.5" x14ac:dyDescent="0.25">
      <c r="A66" s="108" t="s">
        <v>620</v>
      </c>
      <c r="B66" s="105" t="s">
        <v>84</v>
      </c>
      <c r="C66" s="106" t="s">
        <v>45</v>
      </c>
      <c r="D66" s="105" t="s">
        <v>49</v>
      </c>
      <c r="E66" s="105" t="s">
        <v>98</v>
      </c>
      <c r="F66" s="105"/>
      <c r="G66" s="110">
        <v>5090776.12</v>
      </c>
      <c r="H66" s="84"/>
      <c r="I66" s="84"/>
      <c r="J66" s="84"/>
      <c r="K66" s="84"/>
      <c r="L66" s="84"/>
      <c r="M66" s="84"/>
    </row>
    <row r="67" spans="1:13" ht="63" x14ac:dyDescent="0.25">
      <c r="A67" s="108" t="s">
        <v>591</v>
      </c>
      <c r="B67" s="105" t="s">
        <v>84</v>
      </c>
      <c r="C67" s="106" t="s">
        <v>45</v>
      </c>
      <c r="D67" s="105" t="s">
        <v>49</v>
      </c>
      <c r="E67" s="105" t="s">
        <v>98</v>
      </c>
      <c r="F67" s="105" t="s">
        <v>11</v>
      </c>
      <c r="G67" s="110">
        <v>5090776.12</v>
      </c>
      <c r="H67" s="84"/>
      <c r="I67" s="84"/>
      <c r="J67" s="84"/>
      <c r="K67" s="84"/>
      <c r="L67" s="84"/>
      <c r="M67" s="84"/>
    </row>
    <row r="68" spans="1:13" ht="31.5" x14ac:dyDescent="0.25">
      <c r="A68" s="108" t="s">
        <v>592</v>
      </c>
      <c r="B68" s="105" t="s">
        <v>84</v>
      </c>
      <c r="C68" s="106" t="s">
        <v>45</v>
      </c>
      <c r="D68" s="105" t="s">
        <v>49</v>
      </c>
      <c r="E68" s="105" t="s">
        <v>98</v>
      </c>
      <c r="F68" s="105" t="s">
        <v>593</v>
      </c>
      <c r="G68" s="110">
        <v>5090776.12</v>
      </c>
      <c r="H68" s="84"/>
      <c r="I68" s="84"/>
      <c r="J68" s="84"/>
      <c r="K68" s="84"/>
      <c r="L68" s="84"/>
      <c r="M68" s="84"/>
    </row>
    <row r="69" spans="1:13" ht="31.5" x14ac:dyDescent="0.25">
      <c r="A69" s="108" t="s">
        <v>594</v>
      </c>
      <c r="B69" s="105" t="s">
        <v>84</v>
      </c>
      <c r="C69" s="106" t="s">
        <v>45</v>
      </c>
      <c r="D69" s="105" t="s">
        <v>49</v>
      </c>
      <c r="E69" s="105" t="s">
        <v>98</v>
      </c>
      <c r="F69" s="105" t="s">
        <v>86</v>
      </c>
      <c r="G69" s="110">
        <v>4170633.14</v>
      </c>
      <c r="H69" s="84"/>
      <c r="I69" s="84"/>
      <c r="J69" s="84"/>
      <c r="K69" s="84"/>
      <c r="L69" s="84"/>
      <c r="M69" s="84"/>
    </row>
    <row r="70" spans="1:13" ht="47.25" x14ac:dyDescent="0.25">
      <c r="A70" s="108" t="s">
        <v>595</v>
      </c>
      <c r="B70" s="105" t="s">
        <v>84</v>
      </c>
      <c r="C70" s="106" t="s">
        <v>45</v>
      </c>
      <c r="D70" s="105" t="s">
        <v>49</v>
      </c>
      <c r="E70" s="105" t="s">
        <v>98</v>
      </c>
      <c r="F70" s="105" t="s">
        <v>87</v>
      </c>
      <c r="G70" s="110">
        <v>4550</v>
      </c>
      <c r="H70" s="84"/>
      <c r="I70" s="84"/>
      <c r="J70" s="84"/>
      <c r="K70" s="84"/>
      <c r="L70" s="84"/>
      <c r="M70" s="84"/>
    </row>
    <row r="71" spans="1:13" ht="47.25" x14ac:dyDescent="0.25">
      <c r="A71" s="108" t="s">
        <v>596</v>
      </c>
      <c r="B71" s="105" t="s">
        <v>84</v>
      </c>
      <c r="C71" s="106" t="s">
        <v>45</v>
      </c>
      <c r="D71" s="105" t="s">
        <v>49</v>
      </c>
      <c r="E71" s="105" t="s">
        <v>98</v>
      </c>
      <c r="F71" s="105" t="s">
        <v>88</v>
      </c>
      <c r="G71" s="110">
        <v>915592.98</v>
      </c>
      <c r="H71" s="84"/>
      <c r="I71" s="84"/>
      <c r="J71" s="84"/>
      <c r="K71" s="84"/>
      <c r="L71" s="84"/>
      <c r="M71" s="84"/>
    </row>
    <row r="72" spans="1:13" x14ac:dyDescent="0.25">
      <c r="A72" s="108" t="s">
        <v>621</v>
      </c>
      <c r="B72" s="105" t="s">
        <v>84</v>
      </c>
      <c r="C72" s="106" t="s">
        <v>45</v>
      </c>
      <c r="D72" s="105" t="s">
        <v>50</v>
      </c>
      <c r="E72" s="105"/>
      <c r="F72" s="105"/>
      <c r="G72" s="110">
        <v>13979702</v>
      </c>
      <c r="H72" s="84"/>
      <c r="I72" s="84"/>
      <c r="J72" s="84"/>
      <c r="K72" s="84"/>
      <c r="L72" s="84"/>
      <c r="M72" s="84"/>
    </row>
    <row r="73" spans="1:13" x14ac:dyDescent="0.25">
      <c r="A73" s="108" t="s">
        <v>622</v>
      </c>
      <c r="B73" s="105" t="s">
        <v>84</v>
      </c>
      <c r="C73" s="106" t="s">
        <v>45</v>
      </c>
      <c r="D73" s="105" t="s">
        <v>50</v>
      </c>
      <c r="E73" s="105" t="s">
        <v>623</v>
      </c>
      <c r="F73" s="105"/>
      <c r="G73" s="110">
        <v>7089936</v>
      </c>
      <c r="H73" s="84"/>
      <c r="I73" s="84"/>
      <c r="J73" s="84"/>
      <c r="K73" s="84"/>
      <c r="L73" s="84"/>
      <c r="M73" s="84"/>
    </row>
    <row r="74" spans="1:13" x14ac:dyDescent="0.25">
      <c r="A74" s="108" t="s">
        <v>609</v>
      </c>
      <c r="B74" s="105" t="s">
        <v>84</v>
      </c>
      <c r="C74" s="106" t="s">
        <v>45</v>
      </c>
      <c r="D74" s="105" t="s">
        <v>50</v>
      </c>
      <c r="E74" s="105" t="s">
        <v>623</v>
      </c>
      <c r="F74" s="105" t="s">
        <v>12</v>
      </c>
      <c r="G74" s="110">
        <v>7089936</v>
      </c>
      <c r="H74" s="84"/>
      <c r="I74" s="84"/>
      <c r="J74" s="84"/>
      <c r="K74" s="84"/>
      <c r="L74" s="84"/>
      <c r="M74" s="84"/>
    </row>
    <row r="75" spans="1:13" x14ac:dyDescent="0.25">
      <c r="A75" s="108" t="s">
        <v>624</v>
      </c>
      <c r="B75" s="105" t="s">
        <v>84</v>
      </c>
      <c r="C75" s="106" t="s">
        <v>45</v>
      </c>
      <c r="D75" s="105" t="s">
        <v>50</v>
      </c>
      <c r="E75" s="105" t="s">
        <v>623</v>
      </c>
      <c r="F75" s="105" t="s">
        <v>139</v>
      </c>
      <c r="G75" s="110">
        <v>7089936</v>
      </c>
      <c r="H75" s="84"/>
      <c r="I75" s="84"/>
      <c r="J75" s="84"/>
      <c r="K75" s="84"/>
      <c r="L75" s="84"/>
      <c r="M75" s="84"/>
    </row>
    <row r="76" spans="1:13" x14ac:dyDescent="0.25">
      <c r="A76" s="108" t="s">
        <v>625</v>
      </c>
      <c r="B76" s="105" t="s">
        <v>84</v>
      </c>
      <c r="C76" s="106" t="s">
        <v>45</v>
      </c>
      <c r="D76" s="105" t="s">
        <v>50</v>
      </c>
      <c r="E76" s="105" t="s">
        <v>138</v>
      </c>
      <c r="F76" s="105"/>
      <c r="G76" s="110">
        <v>6889766</v>
      </c>
      <c r="H76" s="84"/>
      <c r="I76" s="84"/>
      <c r="J76" s="84"/>
      <c r="K76" s="84"/>
      <c r="L76" s="84"/>
      <c r="M76" s="84"/>
    </row>
    <row r="77" spans="1:13" x14ac:dyDescent="0.25">
      <c r="A77" s="108" t="s">
        <v>609</v>
      </c>
      <c r="B77" s="105" t="s">
        <v>84</v>
      </c>
      <c r="C77" s="106" t="s">
        <v>45</v>
      </c>
      <c r="D77" s="105" t="s">
        <v>50</v>
      </c>
      <c r="E77" s="105" t="s">
        <v>138</v>
      </c>
      <c r="F77" s="105" t="s">
        <v>12</v>
      </c>
      <c r="G77" s="110">
        <v>6889766</v>
      </c>
      <c r="H77" s="84"/>
      <c r="I77" s="84"/>
      <c r="J77" s="84"/>
      <c r="K77" s="84"/>
      <c r="L77" s="84"/>
      <c r="M77" s="84"/>
    </row>
    <row r="78" spans="1:13" x14ac:dyDescent="0.25">
      <c r="A78" s="108" t="s">
        <v>624</v>
      </c>
      <c r="B78" s="105" t="s">
        <v>84</v>
      </c>
      <c r="C78" s="106" t="s">
        <v>45</v>
      </c>
      <c r="D78" s="105" t="s">
        <v>50</v>
      </c>
      <c r="E78" s="105" t="s">
        <v>138</v>
      </c>
      <c r="F78" s="105" t="s">
        <v>139</v>
      </c>
      <c r="G78" s="110">
        <v>6889766</v>
      </c>
      <c r="H78" s="84"/>
      <c r="I78" s="84"/>
      <c r="J78" s="84"/>
      <c r="K78" s="84"/>
      <c r="L78" s="84"/>
      <c r="M78" s="84"/>
    </row>
    <row r="79" spans="1:13" x14ac:dyDescent="0.25">
      <c r="A79" s="108" t="s">
        <v>626</v>
      </c>
      <c r="B79" s="105" t="s">
        <v>84</v>
      </c>
      <c r="C79" s="106" t="s">
        <v>45</v>
      </c>
      <c r="D79" s="105" t="s">
        <v>52</v>
      </c>
      <c r="E79" s="105"/>
      <c r="F79" s="105"/>
      <c r="G79" s="110">
        <v>757032970.54999995</v>
      </c>
      <c r="H79" s="84"/>
      <c r="I79" s="84"/>
      <c r="J79" s="84"/>
      <c r="K79" s="84"/>
      <c r="L79" s="84"/>
      <c r="M79" s="84"/>
    </row>
    <row r="80" spans="1:13" ht="31.5" x14ac:dyDescent="0.25">
      <c r="A80" s="108" t="s">
        <v>627</v>
      </c>
      <c r="B80" s="105" t="s">
        <v>84</v>
      </c>
      <c r="C80" s="106" t="s">
        <v>45</v>
      </c>
      <c r="D80" s="105" t="s">
        <v>52</v>
      </c>
      <c r="E80" s="105" t="s">
        <v>628</v>
      </c>
      <c r="F80" s="105"/>
      <c r="G80" s="110">
        <v>2265388.2400000002</v>
      </c>
      <c r="H80" s="84"/>
      <c r="I80" s="84"/>
      <c r="J80" s="84"/>
      <c r="K80" s="84"/>
      <c r="L80" s="84"/>
      <c r="M80" s="84"/>
    </row>
    <row r="81" spans="1:13" ht="31.5" x14ac:dyDescent="0.25">
      <c r="A81" s="108" t="s">
        <v>604</v>
      </c>
      <c r="B81" s="105" t="s">
        <v>84</v>
      </c>
      <c r="C81" s="106" t="s">
        <v>45</v>
      </c>
      <c r="D81" s="105" t="s">
        <v>52</v>
      </c>
      <c r="E81" s="105" t="s">
        <v>628</v>
      </c>
      <c r="F81" s="105" t="s">
        <v>14</v>
      </c>
      <c r="G81" s="110">
        <v>2265388.2400000002</v>
      </c>
      <c r="H81" s="84"/>
      <c r="I81" s="84"/>
      <c r="J81" s="84"/>
      <c r="K81" s="84"/>
      <c r="L81" s="84"/>
      <c r="M81" s="84"/>
    </row>
    <row r="82" spans="1:13" ht="31.5" x14ac:dyDescent="0.25">
      <c r="A82" s="108" t="s">
        <v>605</v>
      </c>
      <c r="B82" s="105" t="s">
        <v>84</v>
      </c>
      <c r="C82" s="106" t="s">
        <v>45</v>
      </c>
      <c r="D82" s="105" t="s">
        <v>52</v>
      </c>
      <c r="E82" s="105" t="s">
        <v>628</v>
      </c>
      <c r="F82" s="105" t="s">
        <v>606</v>
      </c>
      <c r="G82" s="110">
        <v>2265388.2400000002</v>
      </c>
      <c r="H82" s="84"/>
      <c r="I82" s="84"/>
      <c r="J82" s="84"/>
      <c r="K82" s="84"/>
      <c r="L82" s="84"/>
      <c r="M82" s="84"/>
    </row>
    <row r="83" spans="1:13" ht="47.25" x14ac:dyDescent="0.25">
      <c r="A83" s="108" t="s">
        <v>629</v>
      </c>
      <c r="B83" s="105" t="s">
        <v>84</v>
      </c>
      <c r="C83" s="106" t="s">
        <v>45</v>
      </c>
      <c r="D83" s="105" t="s">
        <v>52</v>
      </c>
      <c r="E83" s="105" t="s">
        <v>628</v>
      </c>
      <c r="F83" s="105" t="s">
        <v>100</v>
      </c>
      <c r="G83" s="110">
        <v>2265388.2400000002</v>
      </c>
      <c r="H83" s="84"/>
      <c r="I83" s="84"/>
      <c r="J83" s="84"/>
      <c r="K83" s="84"/>
      <c r="L83" s="84"/>
      <c r="M83" s="84"/>
    </row>
    <row r="84" spans="1:13" ht="31.5" x14ac:dyDescent="0.25">
      <c r="A84" s="108" t="s">
        <v>630</v>
      </c>
      <c r="B84" s="105" t="s">
        <v>84</v>
      </c>
      <c r="C84" s="106" t="s">
        <v>45</v>
      </c>
      <c r="D84" s="105" t="s">
        <v>52</v>
      </c>
      <c r="E84" s="105" t="s">
        <v>631</v>
      </c>
      <c r="F84" s="105"/>
      <c r="G84" s="110">
        <v>2564918.56</v>
      </c>
      <c r="H84" s="84"/>
      <c r="I84" s="84"/>
      <c r="J84" s="84"/>
      <c r="K84" s="84"/>
      <c r="L84" s="84"/>
      <c r="M84" s="84"/>
    </row>
    <row r="85" spans="1:13" ht="31.5" x14ac:dyDescent="0.25">
      <c r="A85" s="108" t="s">
        <v>604</v>
      </c>
      <c r="B85" s="105" t="s">
        <v>84</v>
      </c>
      <c r="C85" s="106" t="s">
        <v>45</v>
      </c>
      <c r="D85" s="105" t="s">
        <v>52</v>
      </c>
      <c r="E85" s="105" t="s">
        <v>631</v>
      </c>
      <c r="F85" s="105" t="s">
        <v>14</v>
      </c>
      <c r="G85" s="110">
        <v>2564918.56</v>
      </c>
      <c r="H85" s="84"/>
      <c r="I85" s="84"/>
      <c r="J85" s="84"/>
      <c r="K85" s="84"/>
      <c r="L85" s="84"/>
      <c r="M85" s="84"/>
    </row>
    <row r="86" spans="1:13" ht="31.5" x14ac:dyDescent="0.25">
      <c r="A86" s="108" t="s">
        <v>605</v>
      </c>
      <c r="B86" s="105" t="s">
        <v>84</v>
      </c>
      <c r="C86" s="106" t="s">
        <v>45</v>
      </c>
      <c r="D86" s="105" t="s">
        <v>52</v>
      </c>
      <c r="E86" s="105" t="s">
        <v>631</v>
      </c>
      <c r="F86" s="105" t="s">
        <v>606</v>
      </c>
      <c r="G86" s="110">
        <v>2564918.56</v>
      </c>
      <c r="H86" s="84"/>
      <c r="I86" s="84"/>
      <c r="J86" s="84"/>
      <c r="K86" s="84"/>
      <c r="L86" s="84"/>
      <c r="M86" s="84"/>
    </row>
    <row r="87" spans="1:13" x14ac:dyDescent="0.25">
      <c r="A87" s="108" t="s">
        <v>608</v>
      </c>
      <c r="B87" s="105" t="s">
        <v>84</v>
      </c>
      <c r="C87" s="106" t="s">
        <v>45</v>
      </c>
      <c r="D87" s="105" t="s">
        <v>52</v>
      </c>
      <c r="E87" s="105" t="s">
        <v>631</v>
      </c>
      <c r="F87" s="105" t="s">
        <v>94</v>
      </c>
      <c r="G87" s="110">
        <v>2564918.56</v>
      </c>
      <c r="H87" s="84"/>
      <c r="I87" s="84"/>
      <c r="J87" s="84"/>
      <c r="K87" s="84"/>
      <c r="L87" s="84"/>
      <c r="M87" s="84"/>
    </row>
    <row r="88" spans="1:13" ht="31.5" x14ac:dyDescent="0.25">
      <c r="A88" s="108" t="s">
        <v>632</v>
      </c>
      <c r="B88" s="105" t="s">
        <v>84</v>
      </c>
      <c r="C88" s="106" t="s">
        <v>45</v>
      </c>
      <c r="D88" s="105" t="s">
        <v>52</v>
      </c>
      <c r="E88" s="105" t="s">
        <v>633</v>
      </c>
      <c r="F88" s="105"/>
      <c r="G88" s="110">
        <v>7129190.6600000001</v>
      </c>
      <c r="H88" s="84"/>
      <c r="I88" s="84"/>
      <c r="J88" s="84"/>
      <c r="K88" s="84"/>
      <c r="L88" s="84"/>
      <c r="M88" s="84"/>
    </row>
    <row r="89" spans="1:13" ht="31.5" x14ac:dyDescent="0.25">
      <c r="A89" s="108" t="s">
        <v>634</v>
      </c>
      <c r="B89" s="105" t="s">
        <v>84</v>
      </c>
      <c r="C89" s="106" t="s">
        <v>45</v>
      </c>
      <c r="D89" s="105" t="s">
        <v>52</v>
      </c>
      <c r="E89" s="105" t="s">
        <v>633</v>
      </c>
      <c r="F89" s="105" t="s">
        <v>18</v>
      </c>
      <c r="G89" s="110">
        <v>7129190.6600000001</v>
      </c>
      <c r="H89" s="84"/>
      <c r="I89" s="84"/>
      <c r="J89" s="84"/>
      <c r="K89" s="84"/>
      <c r="L89" s="84"/>
      <c r="M89" s="84"/>
    </row>
    <row r="90" spans="1:13" x14ac:dyDescent="0.25">
      <c r="A90" s="108" t="s">
        <v>635</v>
      </c>
      <c r="B90" s="105" t="s">
        <v>84</v>
      </c>
      <c r="C90" s="106" t="s">
        <v>45</v>
      </c>
      <c r="D90" s="105" t="s">
        <v>52</v>
      </c>
      <c r="E90" s="105" t="s">
        <v>633</v>
      </c>
      <c r="F90" s="105" t="s">
        <v>636</v>
      </c>
      <c r="G90" s="110">
        <v>7129190.6600000001</v>
      </c>
      <c r="H90" s="84"/>
      <c r="I90" s="84"/>
      <c r="J90" s="84"/>
      <c r="K90" s="84"/>
      <c r="L90" s="84"/>
      <c r="M90" s="84"/>
    </row>
    <row r="91" spans="1:13" ht="47.25" x14ac:dyDescent="0.25">
      <c r="A91" s="108" t="s">
        <v>637</v>
      </c>
      <c r="B91" s="105" t="s">
        <v>84</v>
      </c>
      <c r="C91" s="106" t="s">
        <v>45</v>
      </c>
      <c r="D91" s="105" t="s">
        <v>52</v>
      </c>
      <c r="E91" s="105" t="s">
        <v>633</v>
      </c>
      <c r="F91" s="105" t="s">
        <v>104</v>
      </c>
      <c r="G91" s="110">
        <v>7129190.6600000001</v>
      </c>
      <c r="H91" s="84"/>
      <c r="I91" s="84"/>
      <c r="J91" s="84"/>
      <c r="K91" s="84"/>
      <c r="L91" s="84"/>
      <c r="M91" s="84"/>
    </row>
    <row r="92" spans="1:13" x14ac:dyDescent="0.25">
      <c r="A92" s="108" t="s">
        <v>638</v>
      </c>
      <c r="B92" s="105" t="s">
        <v>84</v>
      </c>
      <c r="C92" s="106" t="s">
        <v>45</v>
      </c>
      <c r="D92" s="105" t="s">
        <v>52</v>
      </c>
      <c r="E92" s="105" t="s">
        <v>639</v>
      </c>
      <c r="F92" s="105"/>
      <c r="G92" s="110">
        <v>262557.92</v>
      </c>
      <c r="H92" s="84"/>
      <c r="I92" s="84"/>
      <c r="J92" s="84"/>
      <c r="K92" s="84"/>
      <c r="L92" s="84"/>
      <c r="M92" s="84"/>
    </row>
    <row r="93" spans="1:13" ht="31.5" x14ac:dyDescent="0.25">
      <c r="A93" s="108" t="s">
        <v>604</v>
      </c>
      <c r="B93" s="105" t="s">
        <v>84</v>
      </c>
      <c r="C93" s="106" t="s">
        <v>45</v>
      </c>
      <c r="D93" s="105" t="s">
        <v>52</v>
      </c>
      <c r="E93" s="105" t="s">
        <v>639</v>
      </c>
      <c r="F93" s="105" t="s">
        <v>14</v>
      </c>
      <c r="G93" s="110">
        <v>262557.92</v>
      </c>
      <c r="H93" s="84"/>
      <c r="I93" s="84"/>
      <c r="J93" s="84"/>
      <c r="K93" s="84"/>
      <c r="L93" s="84"/>
      <c r="M93" s="84"/>
    </row>
    <row r="94" spans="1:13" ht="31.5" x14ac:dyDescent="0.25">
      <c r="A94" s="108" t="s">
        <v>605</v>
      </c>
      <c r="B94" s="105" t="s">
        <v>84</v>
      </c>
      <c r="C94" s="106" t="s">
        <v>45</v>
      </c>
      <c r="D94" s="105" t="s">
        <v>52</v>
      </c>
      <c r="E94" s="105" t="s">
        <v>639</v>
      </c>
      <c r="F94" s="105" t="s">
        <v>606</v>
      </c>
      <c r="G94" s="110">
        <v>262557.92</v>
      </c>
      <c r="H94" s="84"/>
      <c r="I94" s="84"/>
      <c r="J94" s="84"/>
      <c r="K94" s="84"/>
      <c r="L94" s="84"/>
      <c r="M94" s="84"/>
    </row>
    <row r="95" spans="1:13" x14ac:dyDescent="0.25">
      <c r="A95" s="108" t="s">
        <v>608</v>
      </c>
      <c r="B95" s="105" t="s">
        <v>84</v>
      </c>
      <c r="C95" s="106" t="s">
        <v>45</v>
      </c>
      <c r="D95" s="105" t="s">
        <v>52</v>
      </c>
      <c r="E95" s="105" t="s">
        <v>639</v>
      </c>
      <c r="F95" s="105" t="s">
        <v>94</v>
      </c>
      <c r="G95" s="110">
        <v>262557.92</v>
      </c>
      <c r="H95" s="84"/>
      <c r="I95" s="84"/>
      <c r="J95" s="84"/>
      <c r="K95" s="84"/>
      <c r="L95" s="84"/>
      <c r="M95" s="84"/>
    </row>
    <row r="96" spans="1:13" x14ac:dyDescent="0.25">
      <c r="A96" s="108" t="s">
        <v>640</v>
      </c>
      <c r="B96" s="105" t="s">
        <v>84</v>
      </c>
      <c r="C96" s="106" t="s">
        <v>45</v>
      </c>
      <c r="D96" s="105" t="s">
        <v>52</v>
      </c>
      <c r="E96" s="105" t="s">
        <v>641</v>
      </c>
      <c r="F96" s="105"/>
      <c r="G96" s="110">
        <v>143490</v>
      </c>
      <c r="H96" s="84"/>
      <c r="I96" s="84"/>
      <c r="J96" s="84"/>
      <c r="K96" s="84"/>
      <c r="L96" s="84"/>
      <c r="M96" s="84"/>
    </row>
    <row r="97" spans="1:13" ht="31.5" x14ac:dyDescent="0.25">
      <c r="A97" s="108" t="s">
        <v>604</v>
      </c>
      <c r="B97" s="105" t="s">
        <v>84</v>
      </c>
      <c r="C97" s="106" t="s">
        <v>45</v>
      </c>
      <c r="D97" s="105" t="s">
        <v>52</v>
      </c>
      <c r="E97" s="105" t="s">
        <v>641</v>
      </c>
      <c r="F97" s="105" t="s">
        <v>14</v>
      </c>
      <c r="G97" s="110">
        <v>143490</v>
      </c>
      <c r="H97" s="84"/>
      <c r="I97" s="84"/>
      <c r="J97" s="84"/>
      <c r="K97" s="84"/>
      <c r="L97" s="84"/>
      <c r="M97" s="84"/>
    </row>
    <row r="98" spans="1:13" ht="31.5" x14ac:dyDescent="0.25">
      <c r="A98" s="108" t="s">
        <v>605</v>
      </c>
      <c r="B98" s="105" t="s">
        <v>84</v>
      </c>
      <c r="C98" s="106" t="s">
        <v>45</v>
      </c>
      <c r="D98" s="105" t="s">
        <v>52</v>
      </c>
      <c r="E98" s="105" t="s">
        <v>641</v>
      </c>
      <c r="F98" s="105" t="s">
        <v>606</v>
      </c>
      <c r="G98" s="110">
        <v>143490</v>
      </c>
      <c r="H98" s="84"/>
      <c r="I98" s="84"/>
      <c r="J98" s="84"/>
      <c r="K98" s="84"/>
      <c r="L98" s="84"/>
      <c r="M98" s="84"/>
    </row>
    <row r="99" spans="1:13" x14ac:dyDescent="0.25">
      <c r="A99" s="108" t="s">
        <v>608</v>
      </c>
      <c r="B99" s="105" t="s">
        <v>84</v>
      </c>
      <c r="C99" s="106" t="s">
        <v>45</v>
      </c>
      <c r="D99" s="105" t="s">
        <v>52</v>
      </c>
      <c r="E99" s="105" t="s">
        <v>641</v>
      </c>
      <c r="F99" s="105" t="s">
        <v>94</v>
      </c>
      <c r="G99" s="110">
        <v>143490</v>
      </c>
      <c r="H99" s="84"/>
      <c r="I99" s="84"/>
      <c r="J99" s="84"/>
      <c r="K99" s="84"/>
      <c r="L99" s="84"/>
      <c r="M99" s="84"/>
    </row>
    <row r="100" spans="1:13" x14ac:dyDescent="0.25">
      <c r="A100" s="108" t="s">
        <v>642</v>
      </c>
      <c r="B100" s="105" t="s">
        <v>84</v>
      </c>
      <c r="C100" s="106" t="s">
        <v>45</v>
      </c>
      <c r="D100" s="105" t="s">
        <v>52</v>
      </c>
      <c r="E100" s="105" t="s">
        <v>643</v>
      </c>
      <c r="F100" s="105"/>
      <c r="G100" s="110">
        <v>2607439.02</v>
      </c>
      <c r="H100" s="84"/>
      <c r="I100" s="84"/>
      <c r="J100" s="84"/>
      <c r="K100" s="84"/>
      <c r="L100" s="84"/>
      <c r="M100" s="84"/>
    </row>
    <row r="101" spans="1:13" ht="31.5" x14ac:dyDescent="0.25">
      <c r="A101" s="108" t="s">
        <v>604</v>
      </c>
      <c r="B101" s="105" t="s">
        <v>84</v>
      </c>
      <c r="C101" s="106" t="s">
        <v>45</v>
      </c>
      <c r="D101" s="105" t="s">
        <v>52</v>
      </c>
      <c r="E101" s="105" t="s">
        <v>643</v>
      </c>
      <c r="F101" s="105" t="s">
        <v>14</v>
      </c>
      <c r="G101" s="110">
        <v>2607439.02</v>
      </c>
      <c r="H101" s="84"/>
      <c r="I101" s="84"/>
      <c r="J101" s="84"/>
      <c r="K101" s="84"/>
      <c r="L101" s="84"/>
      <c r="M101" s="84"/>
    </row>
    <row r="102" spans="1:13" ht="31.5" x14ac:dyDescent="0.25">
      <c r="A102" s="108" t="s">
        <v>605</v>
      </c>
      <c r="B102" s="105" t="s">
        <v>84</v>
      </c>
      <c r="C102" s="106" t="s">
        <v>45</v>
      </c>
      <c r="D102" s="105" t="s">
        <v>52</v>
      </c>
      <c r="E102" s="105" t="s">
        <v>643</v>
      </c>
      <c r="F102" s="105" t="s">
        <v>606</v>
      </c>
      <c r="G102" s="110">
        <v>2607439.02</v>
      </c>
      <c r="H102" s="84"/>
      <c r="I102" s="84"/>
      <c r="J102" s="84"/>
      <c r="K102" s="84"/>
      <c r="L102" s="84"/>
      <c r="M102" s="84"/>
    </row>
    <row r="103" spans="1:13" x14ac:dyDescent="0.25">
      <c r="A103" s="108" t="s">
        <v>608</v>
      </c>
      <c r="B103" s="105" t="s">
        <v>84</v>
      </c>
      <c r="C103" s="106" t="s">
        <v>45</v>
      </c>
      <c r="D103" s="105" t="s">
        <v>52</v>
      </c>
      <c r="E103" s="105" t="s">
        <v>643</v>
      </c>
      <c r="F103" s="105" t="s">
        <v>94</v>
      </c>
      <c r="G103" s="110">
        <v>2607439.02</v>
      </c>
      <c r="H103" s="84"/>
      <c r="I103" s="84"/>
      <c r="J103" s="84"/>
      <c r="K103" s="84"/>
      <c r="L103" s="84"/>
      <c r="M103" s="84"/>
    </row>
    <row r="104" spans="1:13" x14ac:dyDescent="0.25">
      <c r="A104" s="108" t="s">
        <v>644</v>
      </c>
      <c r="B104" s="105" t="s">
        <v>84</v>
      </c>
      <c r="C104" s="106" t="s">
        <v>45</v>
      </c>
      <c r="D104" s="105" t="s">
        <v>52</v>
      </c>
      <c r="E104" s="105" t="s">
        <v>645</v>
      </c>
      <c r="F104" s="105"/>
      <c r="G104" s="110">
        <v>594296</v>
      </c>
      <c r="H104" s="84"/>
      <c r="I104" s="84"/>
      <c r="J104" s="84"/>
      <c r="K104" s="84"/>
      <c r="L104" s="84"/>
      <c r="M104" s="84"/>
    </row>
    <row r="105" spans="1:13" ht="31.5" x14ac:dyDescent="0.25">
      <c r="A105" s="108" t="s">
        <v>604</v>
      </c>
      <c r="B105" s="105" t="s">
        <v>84</v>
      </c>
      <c r="C105" s="106" t="s">
        <v>45</v>
      </c>
      <c r="D105" s="105" t="s">
        <v>52</v>
      </c>
      <c r="E105" s="105" t="s">
        <v>645</v>
      </c>
      <c r="F105" s="105" t="s">
        <v>14</v>
      </c>
      <c r="G105" s="110">
        <v>594296</v>
      </c>
      <c r="H105" s="84"/>
      <c r="I105" s="84"/>
      <c r="J105" s="84"/>
      <c r="K105" s="84"/>
      <c r="L105" s="84"/>
      <c r="M105" s="84"/>
    </row>
    <row r="106" spans="1:13" ht="31.5" x14ac:dyDescent="0.25">
      <c r="A106" s="108" t="s">
        <v>605</v>
      </c>
      <c r="B106" s="105" t="s">
        <v>84</v>
      </c>
      <c r="C106" s="106" t="s">
        <v>45</v>
      </c>
      <c r="D106" s="105" t="s">
        <v>52</v>
      </c>
      <c r="E106" s="105" t="s">
        <v>645</v>
      </c>
      <c r="F106" s="105" t="s">
        <v>606</v>
      </c>
      <c r="G106" s="110">
        <v>594296</v>
      </c>
      <c r="H106" s="84"/>
      <c r="I106" s="84"/>
      <c r="J106" s="84"/>
      <c r="K106" s="84"/>
      <c r="L106" s="84"/>
      <c r="M106" s="84"/>
    </row>
    <row r="107" spans="1:13" x14ac:dyDescent="0.25">
      <c r="A107" s="108" t="s">
        <v>608</v>
      </c>
      <c r="B107" s="105" t="s">
        <v>84</v>
      </c>
      <c r="C107" s="106" t="s">
        <v>45</v>
      </c>
      <c r="D107" s="105" t="s">
        <v>52</v>
      </c>
      <c r="E107" s="105" t="s">
        <v>645</v>
      </c>
      <c r="F107" s="105" t="s">
        <v>94</v>
      </c>
      <c r="G107" s="110">
        <v>594296</v>
      </c>
      <c r="H107" s="84"/>
      <c r="I107" s="84"/>
      <c r="J107" s="84"/>
      <c r="K107" s="84"/>
      <c r="L107" s="84"/>
      <c r="M107" s="84"/>
    </row>
    <row r="108" spans="1:13" x14ac:dyDescent="0.25">
      <c r="A108" s="108" t="s">
        <v>646</v>
      </c>
      <c r="B108" s="105" t="s">
        <v>84</v>
      </c>
      <c r="C108" s="106" t="s">
        <v>45</v>
      </c>
      <c r="D108" s="105" t="s">
        <v>52</v>
      </c>
      <c r="E108" s="105" t="s">
        <v>647</v>
      </c>
      <c r="F108" s="105"/>
      <c r="G108" s="110">
        <v>4023955.19</v>
      </c>
      <c r="H108" s="84"/>
      <c r="I108" s="84"/>
      <c r="J108" s="84"/>
      <c r="K108" s="84"/>
      <c r="L108" s="84"/>
      <c r="M108" s="84"/>
    </row>
    <row r="109" spans="1:13" ht="31.5" x14ac:dyDescent="0.25">
      <c r="A109" s="108" t="s">
        <v>604</v>
      </c>
      <c r="B109" s="105" t="s">
        <v>84</v>
      </c>
      <c r="C109" s="106" t="s">
        <v>45</v>
      </c>
      <c r="D109" s="105" t="s">
        <v>52</v>
      </c>
      <c r="E109" s="105" t="s">
        <v>647</v>
      </c>
      <c r="F109" s="105" t="s">
        <v>14</v>
      </c>
      <c r="G109" s="110">
        <v>4023955.19</v>
      </c>
      <c r="H109" s="84"/>
      <c r="I109" s="84"/>
      <c r="J109" s="84"/>
      <c r="K109" s="84"/>
      <c r="L109" s="84"/>
      <c r="M109" s="84"/>
    </row>
    <row r="110" spans="1:13" ht="31.5" x14ac:dyDescent="0.25">
      <c r="A110" s="108" t="s">
        <v>605</v>
      </c>
      <c r="B110" s="105" t="s">
        <v>84</v>
      </c>
      <c r="C110" s="106" t="s">
        <v>45</v>
      </c>
      <c r="D110" s="105" t="s">
        <v>52</v>
      </c>
      <c r="E110" s="105" t="s">
        <v>647</v>
      </c>
      <c r="F110" s="105" t="s">
        <v>606</v>
      </c>
      <c r="G110" s="110">
        <v>4023955.19</v>
      </c>
      <c r="H110" s="84"/>
      <c r="I110" s="84"/>
      <c r="J110" s="84"/>
      <c r="K110" s="84"/>
      <c r="L110" s="84"/>
      <c r="M110" s="84"/>
    </row>
    <row r="111" spans="1:13" x14ac:dyDescent="0.25">
      <c r="A111" s="108" t="s">
        <v>608</v>
      </c>
      <c r="B111" s="105" t="s">
        <v>84</v>
      </c>
      <c r="C111" s="106" t="s">
        <v>45</v>
      </c>
      <c r="D111" s="105" t="s">
        <v>52</v>
      </c>
      <c r="E111" s="105" t="s">
        <v>647</v>
      </c>
      <c r="F111" s="105" t="s">
        <v>94</v>
      </c>
      <c r="G111" s="110">
        <v>3831921.48</v>
      </c>
      <c r="H111" s="84"/>
      <c r="I111" s="84"/>
      <c r="J111" s="84"/>
      <c r="K111" s="84"/>
      <c r="L111" s="84"/>
      <c r="M111" s="84"/>
    </row>
    <row r="112" spans="1:13" x14ac:dyDescent="0.25">
      <c r="A112" s="108" t="s">
        <v>648</v>
      </c>
      <c r="B112" s="105" t="s">
        <v>84</v>
      </c>
      <c r="C112" s="106" t="s">
        <v>45</v>
      </c>
      <c r="D112" s="105" t="s">
        <v>52</v>
      </c>
      <c r="E112" s="105" t="s">
        <v>647</v>
      </c>
      <c r="F112" s="105" t="s">
        <v>135</v>
      </c>
      <c r="G112" s="110">
        <v>192033.71</v>
      </c>
      <c r="H112" s="84"/>
      <c r="I112" s="84"/>
      <c r="J112" s="84"/>
      <c r="K112" s="84"/>
      <c r="L112" s="84"/>
      <c r="M112" s="84"/>
    </row>
    <row r="113" spans="1:13" ht="31.5" x14ac:dyDescent="0.25">
      <c r="A113" s="108" t="s">
        <v>649</v>
      </c>
      <c r="B113" s="105" t="s">
        <v>84</v>
      </c>
      <c r="C113" s="106" t="s">
        <v>45</v>
      </c>
      <c r="D113" s="105" t="s">
        <v>52</v>
      </c>
      <c r="E113" s="105" t="s">
        <v>650</v>
      </c>
      <c r="F113" s="105"/>
      <c r="G113" s="110">
        <v>7252601.3200000003</v>
      </c>
      <c r="H113" s="84"/>
      <c r="I113" s="84"/>
      <c r="J113" s="84"/>
      <c r="K113" s="84"/>
      <c r="L113" s="84"/>
      <c r="M113" s="84"/>
    </row>
    <row r="114" spans="1:13" ht="31.5" x14ac:dyDescent="0.25">
      <c r="A114" s="108" t="s">
        <v>604</v>
      </c>
      <c r="B114" s="105" t="s">
        <v>84</v>
      </c>
      <c r="C114" s="106" t="s">
        <v>45</v>
      </c>
      <c r="D114" s="105" t="s">
        <v>52</v>
      </c>
      <c r="E114" s="105" t="s">
        <v>650</v>
      </c>
      <c r="F114" s="105" t="s">
        <v>14</v>
      </c>
      <c r="G114" s="110">
        <v>7134178.9500000002</v>
      </c>
      <c r="H114" s="84"/>
      <c r="I114" s="84"/>
      <c r="J114" s="84"/>
      <c r="K114" s="84"/>
      <c r="L114" s="84"/>
      <c r="M114" s="84"/>
    </row>
    <row r="115" spans="1:13" ht="31.5" x14ac:dyDescent="0.25">
      <c r="A115" s="108" t="s">
        <v>605</v>
      </c>
      <c r="B115" s="105" t="s">
        <v>84</v>
      </c>
      <c r="C115" s="106" t="s">
        <v>45</v>
      </c>
      <c r="D115" s="105" t="s">
        <v>52</v>
      </c>
      <c r="E115" s="105" t="s">
        <v>650</v>
      </c>
      <c r="F115" s="105" t="s">
        <v>606</v>
      </c>
      <c r="G115" s="110">
        <v>7134178.9500000002</v>
      </c>
      <c r="H115" s="84"/>
      <c r="I115" s="84"/>
      <c r="J115" s="84"/>
      <c r="K115" s="84"/>
      <c r="L115" s="84"/>
      <c r="M115" s="84"/>
    </row>
    <row r="116" spans="1:13" x14ac:dyDescent="0.25">
      <c r="A116" s="108" t="s">
        <v>608</v>
      </c>
      <c r="B116" s="105" t="s">
        <v>84</v>
      </c>
      <c r="C116" s="106" t="s">
        <v>45</v>
      </c>
      <c r="D116" s="105" t="s">
        <v>52</v>
      </c>
      <c r="E116" s="105" t="s">
        <v>650</v>
      </c>
      <c r="F116" s="105" t="s">
        <v>94</v>
      </c>
      <c r="G116" s="110">
        <v>3222488.88</v>
      </c>
      <c r="H116" s="84"/>
      <c r="I116" s="84"/>
      <c r="J116" s="84"/>
      <c r="K116" s="84"/>
      <c r="L116" s="84"/>
      <c r="M116" s="84"/>
    </row>
    <row r="117" spans="1:13" x14ac:dyDescent="0.25">
      <c r="A117" s="108" t="s">
        <v>648</v>
      </c>
      <c r="B117" s="105" t="s">
        <v>84</v>
      </c>
      <c r="C117" s="106" t="s">
        <v>45</v>
      </c>
      <c r="D117" s="105" t="s">
        <v>52</v>
      </c>
      <c r="E117" s="105" t="s">
        <v>650</v>
      </c>
      <c r="F117" s="105" t="s">
        <v>135</v>
      </c>
      <c r="G117" s="110">
        <v>3911690.07</v>
      </c>
      <c r="H117" s="84"/>
      <c r="I117" s="84"/>
      <c r="J117" s="84"/>
      <c r="K117" s="84"/>
      <c r="L117" s="84"/>
      <c r="M117" s="84"/>
    </row>
    <row r="118" spans="1:13" x14ac:dyDescent="0.25">
      <c r="A118" s="108" t="s">
        <v>609</v>
      </c>
      <c r="B118" s="105" t="s">
        <v>84</v>
      </c>
      <c r="C118" s="106" t="s">
        <v>45</v>
      </c>
      <c r="D118" s="105" t="s">
        <v>52</v>
      </c>
      <c r="E118" s="105" t="s">
        <v>650</v>
      </c>
      <c r="F118" s="105" t="s">
        <v>12</v>
      </c>
      <c r="G118" s="110">
        <v>118422.37</v>
      </c>
      <c r="H118" s="84"/>
      <c r="I118" s="84"/>
      <c r="J118" s="84"/>
      <c r="K118" s="84"/>
      <c r="L118" s="84"/>
      <c r="M118" s="84"/>
    </row>
    <row r="119" spans="1:13" x14ac:dyDescent="0.25">
      <c r="A119" s="108" t="s">
        <v>610</v>
      </c>
      <c r="B119" s="105" t="s">
        <v>84</v>
      </c>
      <c r="C119" s="106" t="s">
        <v>45</v>
      </c>
      <c r="D119" s="105" t="s">
        <v>52</v>
      </c>
      <c r="E119" s="105" t="s">
        <v>650</v>
      </c>
      <c r="F119" s="105" t="s">
        <v>611</v>
      </c>
      <c r="G119" s="110">
        <v>118422.37</v>
      </c>
      <c r="H119" s="84"/>
      <c r="I119" s="84"/>
      <c r="J119" s="84"/>
      <c r="K119" s="84"/>
      <c r="L119" s="84"/>
      <c r="M119" s="84"/>
    </row>
    <row r="120" spans="1:13" x14ac:dyDescent="0.25">
      <c r="A120" s="108" t="s">
        <v>612</v>
      </c>
      <c r="B120" s="105" t="s">
        <v>84</v>
      </c>
      <c r="C120" s="106" t="s">
        <v>45</v>
      </c>
      <c r="D120" s="105" t="s">
        <v>52</v>
      </c>
      <c r="E120" s="105" t="s">
        <v>650</v>
      </c>
      <c r="F120" s="105" t="s">
        <v>95</v>
      </c>
      <c r="G120" s="110">
        <v>118422.37</v>
      </c>
      <c r="H120" s="84"/>
      <c r="I120" s="84"/>
      <c r="J120" s="84"/>
      <c r="K120" s="84"/>
      <c r="L120" s="84"/>
      <c r="M120" s="84"/>
    </row>
    <row r="121" spans="1:13" x14ac:dyDescent="0.25">
      <c r="A121" s="108" t="s">
        <v>651</v>
      </c>
      <c r="B121" s="105" t="s">
        <v>84</v>
      </c>
      <c r="C121" s="106" t="s">
        <v>45</v>
      </c>
      <c r="D121" s="105" t="s">
        <v>52</v>
      </c>
      <c r="E121" s="105" t="s">
        <v>652</v>
      </c>
      <c r="F121" s="105"/>
      <c r="G121" s="110">
        <v>30000</v>
      </c>
      <c r="H121" s="84"/>
      <c r="I121" s="84"/>
      <c r="J121" s="84"/>
      <c r="K121" s="84"/>
      <c r="L121" s="84"/>
      <c r="M121" s="84"/>
    </row>
    <row r="122" spans="1:13" ht="31.5" x14ac:dyDescent="0.25">
      <c r="A122" s="108" t="s">
        <v>604</v>
      </c>
      <c r="B122" s="105" t="s">
        <v>84</v>
      </c>
      <c r="C122" s="106" t="s">
        <v>45</v>
      </c>
      <c r="D122" s="105" t="s">
        <v>52</v>
      </c>
      <c r="E122" s="105" t="s">
        <v>652</v>
      </c>
      <c r="F122" s="105" t="s">
        <v>14</v>
      </c>
      <c r="G122" s="110">
        <v>30000</v>
      </c>
      <c r="H122" s="84"/>
      <c r="I122" s="84"/>
      <c r="J122" s="84"/>
      <c r="K122" s="84"/>
      <c r="L122" s="84"/>
      <c r="M122" s="84"/>
    </row>
    <row r="123" spans="1:13" ht="31.5" x14ac:dyDescent="0.25">
      <c r="A123" s="108" t="s">
        <v>605</v>
      </c>
      <c r="B123" s="105" t="s">
        <v>84</v>
      </c>
      <c r="C123" s="106" t="s">
        <v>45</v>
      </c>
      <c r="D123" s="105" t="s">
        <v>52</v>
      </c>
      <c r="E123" s="105" t="s">
        <v>652</v>
      </c>
      <c r="F123" s="105" t="s">
        <v>606</v>
      </c>
      <c r="G123" s="110">
        <v>30000</v>
      </c>
      <c r="H123" s="84"/>
      <c r="I123" s="84"/>
      <c r="J123" s="84"/>
      <c r="K123" s="84"/>
      <c r="L123" s="84"/>
      <c r="M123" s="84"/>
    </row>
    <row r="124" spans="1:13" x14ac:dyDescent="0.25">
      <c r="A124" s="108" t="s">
        <v>608</v>
      </c>
      <c r="B124" s="105" t="s">
        <v>84</v>
      </c>
      <c r="C124" s="106" t="s">
        <v>45</v>
      </c>
      <c r="D124" s="105" t="s">
        <v>52</v>
      </c>
      <c r="E124" s="105" t="s">
        <v>652</v>
      </c>
      <c r="F124" s="105" t="s">
        <v>94</v>
      </c>
      <c r="G124" s="110">
        <v>30000</v>
      </c>
      <c r="H124" s="84"/>
      <c r="I124" s="84"/>
      <c r="J124" s="84"/>
      <c r="K124" s="84"/>
      <c r="L124" s="84"/>
      <c r="M124" s="84"/>
    </row>
    <row r="125" spans="1:13" x14ac:dyDescent="0.25">
      <c r="A125" s="108" t="s">
        <v>653</v>
      </c>
      <c r="B125" s="105" t="s">
        <v>84</v>
      </c>
      <c r="C125" s="106" t="s">
        <v>45</v>
      </c>
      <c r="D125" s="105" t="s">
        <v>52</v>
      </c>
      <c r="E125" s="105" t="s">
        <v>654</v>
      </c>
      <c r="F125" s="105"/>
      <c r="G125" s="110">
        <v>211616.68</v>
      </c>
      <c r="H125" s="84"/>
      <c r="I125" s="84"/>
      <c r="J125" s="84"/>
      <c r="K125" s="84"/>
      <c r="L125" s="84"/>
      <c r="M125" s="84"/>
    </row>
    <row r="126" spans="1:13" ht="31.5" x14ac:dyDescent="0.25">
      <c r="A126" s="108" t="s">
        <v>604</v>
      </c>
      <c r="B126" s="105" t="s">
        <v>84</v>
      </c>
      <c r="C126" s="106" t="s">
        <v>45</v>
      </c>
      <c r="D126" s="105" t="s">
        <v>52</v>
      </c>
      <c r="E126" s="105" t="s">
        <v>654</v>
      </c>
      <c r="F126" s="105" t="s">
        <v>14</v>
      </c>
      <c r="G126" s="110">
        <v>211616.68</v>
      </c>
      <c r="H126" s="84"/>
      <c r="I126" s="84"/>
      <c r="J126" s="84"/>
      <c r="K126" s="84"/>
      <c r="L126" s="84"/>
      <c r="M126" s="84"/>
    </row>
    <row r="127" spans="1:13" ht="31.5" x14ac:dyDescent="0.25">
      <c r="A127" s="108" t="s">
        <v>605</v>
      </c>
      <c r="B127" s="105" t="s">
        <v>84</v>
      </c>
      <c r="C127" s="106" t="s">
        <v>45</v>
      </c>
      <c r="D127" s="105" t="s">
        <v>52</v>
      </c>
      <c r="E127" s="105" t="s">
        <v>654</v>
      </c>
      <c r="F127" s="105" t="s">
        <v>606</v>
      </c>
      <c r="G127" s="110">
        <v>211616.68</v>
      </c>
      <c r="H127" s="84"/>
      <c r="I127" s="84"/>
      <c r="J127" s="84"/>
      <c r="K127" s="84"/>
      <c r="L127" s="84"/>
      <c r="M127" s="84"/>
    </row>
    <row r="128" spans="1:13" x14ac:dyDescent="0.25">
      <c r="A128" s="108" t="s">
        <v>608</v>
      </c>
      <c r="B128" s="105" t="s">
        <v>84</v>
      </c>
      <c r="C128" s="106" t="s">
        <v>45</v>
      </c>
      <c r="D128" s="105" t="s">
        <v>52</v>
      </c>
      <c r="E128" s="105" t="s">
        <v>654</v>
      </c>
      <c r="F128" s="105" t="s">
        <v>94</v>
      </c>
      <c r="G128" s="110">
        <v>211616.68</v>
      </c>
      <c r="H128" s="84"/>
      <c r="I128" s="84"/>
      <c r="J128" s="84"/>
      <c r="K128" s="84"/>
      <c r="L128" s="84"/>
      <c r="M128" s="84"/>
    </row>
    <row r="129" spans="1:13" ht="31.5" x14ac:dyDescent="0.25">
      <c r="A129" s="108" t="s">
        <v>655</v>
      </c>
      <c r="B129" s="105" t="s">
        <v>84</v>
      </c>
      <c r="C129" s="106" t="s">
        <v>45</v>
      </c>
      <c r="D129" s="105" t="s">
        <v>52</v>
      </c>
      <c r="E129" s="105" t="s">
        <v>656</v>
      </c>
      <c r="F129" s="105"/>
      <c r="G129" s="110">
        <v>3737501</v>
      </c>
      <c r="H129" s="84"/>
      <c r="I129" s="84"/>
      <c r="J129" s="84"/>
      <c r="K129" s="84"/>
      <c r="L129" s="84"/>
      <c r="M129" s="84"/>
    </row>
    <row r="130" spans="1:13" ht="31.5" x14ac:dyDescent="0.25">
      <c r="A130" s="108" t="s">
        <v>604</v>
      </c>
      <c r="B130" s="105" t="s">
        <v>84</v>
      </c>
      <c r="C130" s="106" t="s">
        <v>45</v>
      </c>
      <c r="D130" s="105" t="s">
        <v>52</v>
      </c>
      <c r="E130" s="105" t="s">
        <v>656</v>
      </c>
      <c r="F130" s="105" t="s">
        <v>14</v>
      </c>
      <c r="G130" s="110">
        <v>3737501</v>
      </c>
      <c r="H130" s="84"/>
      <c r="I130" s="84"/>
      <c r="J130" s="84"/>
      <c r="K130" s="84"/>
      <c r="L130" s="84"/>
      <c r="M130" s="84"/>
    </row>
    <row r="131" spans="1:13" ht="31.5" x14ac:dyDescent="0.25">
      <c r="A131" s="108" t="s">
        <v>605</v>
      </c>
      <c r="B131" s="105" t="s">
        <v>84</v>
      </c>
      <c r="C131" s="106" t="s">
        <v>45</v>
      </c>
      <c r="D131" s="105" t="s">
        <v>52</v>
      </c>
      <c r="E131" s="105" t="s">
        <v>656</v>
      </c>
      <c r="F131" s="105" t="s">
        <v>606</v>
      </c>
      <c r="G131" s="110">
        <v>3737501</v>
      </c>
      <c r="H131" s="84"/>
      <c r="I131" s="84"/>
      <c r="J131" s="84"/>
      <c r="K131" s="84"/>
      <c r="L131" s="84"/>
      <c r="M131" s="84"/>
    </row>
    <row r="132" spans="1:13" x14ac:dyDescent="0.25">
      <c r="A132" s="108" t="s">
        <v>608</v>
      </c>
      <c r="B132" s="105" t="s">
        <v>84</v>
      </c>
      <c r="C132" s="106" t="s">
        <v>45</v>
      </c>
      <c r="D132" s="105" t="s">
        <v>52</v>
      </c>
      <c r="E132" s="105" t="s">
        <v>656</v>
      </c>
      <c r="F132" s="105" t="s">
        <v>94</v>
      </c>
      <c r="G132" s="110">
        <v>3737501</v>
      </c>
      <c r="H132" s="84"/>
      <c r="I132" s="84"/>
      <c r="J132" s="84"/>
      <c r="K132" s="84"/>
      <c r="L132" s="84"/>
      <c r="M132" s="84"/>
    </row>
    <row r="133" spans="1:13" ht="31.5" x14ac:dyDescent="0.25">
      <c r="A133" s="108" t="s">
        <v>657</v>
      </c>
      <c r="B133" s="105" t="s">
        <v>84</v>
      </c>
      <c r="C133" s="106" t="s">
        <v>45</v>
      </c>
      <c r="D133" s="105" t="s">
        <v>52</v>
      </c>
      <c r="E133" s="105" t="s">
        <v>658</v>
      </c>
      <c r="F133" s="105"/>
      <c r="G133" s="110">
        <v>38261526.780000001</v>
      </c>
      <c r="H133" s="84"/>
      <c r="I133" s="84"/>
      <c r="J133" s="84"/>
      <c r="K133" s="84"/>
      <c r="L133" s="84"/>
      <c r="M133" s="84"/>
    </row>
    <row r="134" spans="1:13" ht="63" x14ac:dyDescent="0.25">
      <c r="A134" s="108" t="s">
        <v>591</v>
      </c>
      <c r="B134" s="105" t="s">
        <v>84</v>
      </c>
      <c r="C134" s="106" t="s">
        <v>45</v>
      </c>
      <c r="D134" s="105" t="s">
        <v>52</v>
      </c>
      <c r="E134" s="105" t="s">
        <v>658</v>
      </c>
      <c r="F134" s="105" t="s">
        <v>11</v>
      </c>
      <c r="G134" s="110">
        <v>35265472.75</v>
      </c>
      <c r="H134" s="84"/>
      <c r="I134" s="84"/>
      <c r="J134" s="84"/>
      <c r="K134" s="84"/>
      <c r="L134" s="84"/>
      <c r="M134" s="84"/>
    </row>
    <row r="135" spans="1:13" x14ac:dyDescent="0.25">
      <c r="A135" s="108" t="s">
        <v>599</v>
      </c>
      <c r="B135" s="105" t="s">
        <v>84</v>
      </c>
      <c r="C135" s="106" t="s">
        <v>45</v>
      </c>
      <c r="D135" s="105" t="s">
        <v>52</v>
      </c>
      <c r="E135" s="105" t="s">
        <v>658</v>
      </c>
      <c r="F135" s="105" t="s">
        <v>600</v>
      </c>
      <c r="G135" s="110">
        <v>35265472.75</v>
      </c>
      <c r="H135" s="84"/>
      <c r="I135" s="84"/>
      <c r="J135" s="84"/>
      <c r="K135" s="84"/>
      <c r="L135" s="84"/>
      <c r="M135" s="84"/>
    </row>
    <row r="136" spans="1:13" x14ac:dyDescent="0.25">
      <c r="A136" s="108" t="s">
        <v>601</v>
      </c>
      <c r="B136" s="105" t="s">
        <v>84</v>
      </c>
      <c r="C136" s="106" t="s">
        <v>45</v>
      </c>
      <c r="D136" s="105" t="s">
        <v>52</v>
      </c>
      <c r="E136" s="105" t="s">
        <v>658</v>
      </c>
      <c r="F136" s="105" t="s">
        <v>90</v>
      </c>
      <c r="G136" s="110">
        <v>25877025.309999999</v>
      </c>
      <c r="H136" s="84"/>
      <c r="I136" s="84"/>
      <c r="J136" s="84"/>
      <c r="K136" s="84"/>
      <c r="L136" s="84"/>
      <c r="M136" s="84"/>
    </row>
    <row r="137" spans="1:13" ht="31.5" x14ac:dyDescent="0.25">
      <c r="A137" s="108" t="s">
        <v>659</v>
      </c>
      <c r="B137" s="105" t="s">
        <v>84</v>
      </c>
      <c r="C137" s="106" t="s">
        <v>45</v>
      </c>
      <c r="D137" s="105" t="s">
        <v>52</v>
      </c>
      <c r="E137" s="105" t="s">
        <v>658</v>
      </c>
      <c r="F137" s="105" t="s">
        <v>101</v>
      </c>
      <c r="G137" s="110">
        <v>1643804.53</v>
      </c>
      <c r="H137" s="84"/>
      <c r="I137" s="84"/>
      <c r="J137" s="84"/>
      <c r="K137" s="84"/>
      <c r="L137" s="84"/>
      <c r="M137" s="84"/>
    </row>
    <row r="138" spans="1:13" ht="47.25" x14ac:dyDescent="0.25">
      <c r="A138" s="108" t="s">
        <v>602</v>
      </c>
      <c r="B138" s="105" t="s">
        <v>84</v>
      </c>
      <c r="C138" s="106" t="s">
        <v>45</v>
      </c>
      <c r="D138" s="105" t="s">
        <v>52</v>
      </c>
      <c r="E138" s="105" t="s">
        <v>658</v>
      </c>
      <c r="F138" s="105" t="s">
        <v>91</v>
      </c>
      <c r="G138" s="110">
        <v>7744642.9100000001</v>
      </c>
      <c r="H138" s="84"/>
      <c r="I138" s="84"/>
      <c r="J138" s="84"/>
      <c r="K138" s="84"/>
      <c r="L138" s="84"/>
      <c r="M138" s="84"/>
    </row>
    <row r="139" spans="1:13" ht="31.5" x14ac:dyDescent="0.25">
      <c r="A139" s="108" t="s">
        <v>604</v>
      </c>
      <c r="B139" s="105" t="s">
        <v>84</v>
      </c>
      <c r="C139" s="106" t="s">
        <v>45</v>
      </c>
      <c r="D139" s="105" t="s">
        <v>52</v>
      </c>
      <c r="E139" s="105" t="s">
        <v>658</v>
      </c>
      <c r="F139" s="105" t="s">
        <v>14</v>
      </c>
      <c r="G139" s="110">
        <v>2946054.03</v>
      </c>
      <c r="H139" s="84"/>
      <c r="I139" s="84"/>
      <c r="J139" s="84"/>
      <c r="K139" s="84"/>
      <c r="L139" s="84"/>
      <c r="M139" s="84"/>
    </row>
    <row r="140" spans="1:13" ht="31.5" x14ac:dyDescent="0.25">
      <c r="A140" s="108" t="s">
        <v>605</v>
      </c>
      <c r="B140" s="105" t="s">
        <v>84</v>
      </c>
      <c r="C140" s="106" t="s">
        <v>45</v>
      </c>
      <c r="D140" s="105" t="s">
        <v>52</v>
      </c>
      <c r="E140" s="105" t="s">
        <v>658</v>
      </c>
      <c r="F140" s="105" t="s">
        <v>606</v>
      </c>
      <c r="G140" s="110">
        <v>2946054.03</v>
      </c>
      <c r="H140" s="84"/>
      <c r="I140" s="84"/>
      <c r="J140" s="84"/>
      <c r="K140" s="84"/>
      <c r="L140" s="84"/>
      <c r="M140" s="84"/>
    </row>
    <row r="141" spans="1:13" ht="31.5" x14ac:dyDescent="0.25">
      <c r="A141" s="108" t="s">
        <v>607</v>
      </c>
      <c r="B141" s="105" t="s">
        <v>84</v>
      </c>
      <c r="C141" s="106" t="s">
        <v>45</v>
      </c>
      <c r="D141" s="105" t="s">
        <v>52</v>
      </c>
      <c r="E141" s="105" t="s">
        <v>658</v>
      </c>
      <c r="F141" s="105" t="s">
        <v>93</v>
      </c>
      <c r="G141" s="110">
        <v>1971184.19</v>
      </c>
      <c r="H141" s="84"/>
      <c r="I141" s="84"/>
      <c r="J141" s="84"/>
      <c r="K141" s="84"/>
      <c r="L141" s="84"/>
      <c r="M141" s="84"/>
    </row>
    <row r="142" spans="1:13" x14ac:dyDescent="0.25">
      <c r="A142" s="108" t="s">
        <v>608</v>
      </c>
      <c r="B142" s="105" t="s">
        <v>84</v>
      </c>
      <c r="C142" s="106" t="s">
        <v>45</v>
      </c>
      <c r="D142" s="105" t="s">
        <v>52</v>
      </c>
      <c r="E142" s="105" t="s">
        <v>658</v>
      </c>
      <c r="F142" s="105" t="s">
        <v>94</v>
      </c>
      <c r="G142" s="110">
        <v>974869.84</v>
      </c>
      <c r="H142" s="84"/>
      <c r="I142" s="84"/>
      <c r="J142" s="84"/>
      <c r="K142" s="84"/>
      <c r="L142" s="84"/>
      <c r="M142" s="84"/>
    </row>
    <row r="143" spans="1:13" x14ac:dyDescent="0.25">
      <c r="A143" s="108" t="s">
        <v>615</v>
      </c>
      <c r="B143" s="105" t="s">
        <v>84</v>
      </c>
      <c r="C143" s="106" t="s">
        <v>45</v>
      </c>
      <c r="D143" s="105" t="s">
        <v>52</v>
      </c>
      <c r="E143" s="105" t="s">
        <v>658</v>
      </c>
      <c r="F143" s="105" t="s">
        <v>16</v>
      </c>
      <c r="G143" s="110">
        <v>50000</v>
      </c>
      <c r="H143" s="84"/>
      <c r="I143" s="84"/>
      <c r="J143" s="84"/>
      <c r="K143" s="84"/>
      <c r="L143" s="84"/>
      <c r="M143" s="84"/>
    </row>
    <row r="144" spans="1:13" ht="31.5" x14ac:dyDescent="0.25">
      <c r="A144" s="108" t="s">
        <v>616</v>
      </c>
      <c r="B144" s="105" t="s">
        <v>84</v>
      </c>
      <c r="C144" s="106" t="s">
        <v>45</v>
      </c>
      <c r="D144" s="105" t="s">
        <v>52</v>
      </c>
      <c r="E144" s="105" t="s">
        <v>658</v>
      </c>
      <c r="F144" s="105" t="s">
        <v>617</v>
      </c>
      <c r="G144" s="110">
        <v>50000</v>
      </c>
      <c r="H144" s="84"/>
      <c r="I144" s="84"/>
      <c r="J144" s="84"/>
      <c r="K144" s="84"/>
      <c r="L144" s="84"/>
      <c r="M144" s="84"/>
    </row>
    <row r="145" spans="1:13" ht="31.5" x14ac:dyDescent="0.25">
      <c r="A145" s="108" t="s">
        <v>618</v>
      </c>
      <c r="B145" s="105" t="s">
        <v>84</v>
      </c>
      <c r="C145" s="106" t="s">
        <v>45</v>
      </c>
      <c r="D145" s="105" t="s">
        <v>52</v>
      </c>
      <c r="E145" s="105" t="s">
        <v>658</v>
      </c>
      <c r="F145" s="105" t="s">
        <v>97</v>
      </c>
      <c r="G145" s="110">
        <v>50000</v>
      </c>
      <c r="H145" s="84"/>
      <c r="I145" s="84"/>
      <c r="J145" s="84"/>
      <c r="K145" s="84"/>
      <c r="L145" s="84"/>
      <c r="M145" s="84"/>
    </row>
    <row r="146" spans="1:13" x14ac:dyDescent="0.25">
      <c r="A146" s="108" t="s">
        <v>614</v>
      </c>
      <c r="B146" s="105" t="s">
        <v>84</v>
      </c>
      <c r="C146" s="106" t="s">
        <v>45</v>
      </c>
      <c r="D146" s="105" t="s">
        <v>52</v>
      </c>
      <c r="E146" s="105" t="s">
        <v>96</v>
      </c>
      <c r="F146" s="105"/>
      <c r="G146" s="110">
        <v>1370489.44</v>
      </c>
      <c r="H146" s="84"/>
      <c r="I146" s="84"/>
      <c r="J146" s="84"/>
      <c r="K146" s="84"/>
      <c r="L146" s="84"/>
      <c r="M146" s="84"/>
    </row>
    <row r="147" spans="1:13" ht="63" x14ac:dyDescent="0.25">
      <c r="A147" s="108" t="s">
        <v>591</v>
      </c>
      <c r="B147" s="105" t="s">
        <v>84</v>
      </c>
      <c r="C147" s="106" t="s">
        <v>45</v>
      </c>
      <c r="D147" s="105" t="s">
        <v>52</v>
      </c>
      <c r="E147" s="105" t="s">
        <v>96</v>
      </c>
      <c r="F147" s="105" t="s">
        <v>11</v>
      </c>
      <c r="G147" s="110">
        <v>1370489.44</v>
      </c>
      <c r="H147" s="84"/>
      <c r="I147" s="84"/>
      <c r="J147" s="84"/>
      <c r="K147" s="84"/>
      <c r="L147" s="84"/>
      <c r="M147" s="84"/>
    </row>
    <row r="148" spans="1:13" ht="31.5" x14ac:dyDescent="0.25">
      <c r="A148" s="108" t="s">
        <v>592</v>
      </c>
      <c r="B148" s="105" t="s">
        <v>84</v>
      </c>
      <c r="C148" s="106" t="s">
        <v>45</v>
      </c>
      <c r="D148" s="105" t="s">
        <v>52</v>
      </c>
      <c r="E148" s="105" t="s">
        <v>96</v>
      </c>
      <c r="F148" s="105" t="s">
        <v>593</v>
      </c>
      <c r="G148" s="110">
        <v>1370489.44</v>
      </c>
      <c r="H148" s="84"/>
      <c r="I148" s="84"/>
      <c r="J148" s="84"/>
      <c r="K148" s="84"/>
      <c r="L148" s="84"/>
      <c r="M148" s="84"/>
    </row>
    <row r="149" spans="1:13" ht="31.5" x14ac:dyDescent="0.25">
      <c r="A149" s="108" t="s">
        <v>594</v>
      </c>
      <c r="B149" s="105" t="s">
        <v>84</v>
      </c>
      <c r="C149" s="106" t="s">
        <v>45</v>
      </c>
      <c r="D149" s="105" t="s">
        <v>52</v>
      </c>
      <c r="E149" s="105" t="s">
        <v>96</v>
      </c>
      <c r="F149" s="105" t="s">
        <v>86</v>
      </c>
      <c r="G149" s="110">
        <v>1052797.1000000001</v>
      </c>
      <c r="H149" s="84"/>
      <c r="I149" s="84"/>
      <c r="J149" s="84"/>
      <c r="K149" s="84"/>
      <c r="L149" s="84"/>
      <c r="M149" s="84"/>
    </row>
    <row r="150" spans="1:13" ht="47.25" x14ac:dyDescent="0.25">
      <c r="A150" s="108" t="s">
        <v>596</v>
      </c>
      <c r="B150" s="105" t="s">
        <v>84</v>
      </c>
      <c r="C150" s="106" t="s">
        <v>45</v>
      </c>
      <c r="D150" s="105" t="s">
        <v>52</v>
      </c>
      <c r="E150" s="105" t="s">
        <v>96</v>
      </c>
      <c r="F150" s="105" t="s">
        <v>88</v>
      </c>
      <c r="G150" s="110">
        <v>317692.34000000003</v>
      </c>
      <c r="H150" s="84"/>
      <c r="I150" s="84"/>
      <c r="J150" s="84"/>
      <c r="K150" s="84"/>
      <c r="L150" s="84"/>
      <c r="M150" s="84"/>
    </row>
    <row r="151" spans="1:13" ht="31.5" x14ac:dyDescent="0.25">
      <c r="A151" s="108" t="s">
        <v>657</v>
      </c>
      <c r="B151" s="105" t="s">
        <v>84</v>
      </c>
      <c r="C151" s="106" t="s">
        <v>45</v>
      </c>
      <c r="D151" s="105" t="s">
        <v>52</v>
      </c>
      <c r="E151" s="105" t="s">
        <v>105</v>
      </c>
      <c r="F151" s="105"/>
      <c r="G151" s="110">
        <v>547380704.95000005</v>
      </c>
      <c r="H151" s="84"/>
      <c r="I151" s="84"/>
      <c r="J151" s="84"/>
      <c r="K151" s="84"/>
      <c r="L151" s="84"/>
      <c r="M151" s="84"/>
    </row>
    <row r="152" spans="1:13" ht="63" x14ac:dyDescent="0.25">
      <c r="A152" s="108" t="s">
        <v>591</v>
      </c>
      <c r="B152" s="105" t="s">
        <v>84</v>
      </c>
      <c r="C152" s="106" t="s">
        <v>45</v>
      </c>
      <c r="D152" s="105" t="s">
        <v>52</v>
      </c>
      <c r="E152" s="105" t="s">
        <v>105</v>
      </c>
      <c r="F152" s="105" t="s">
        <v>11</v>
      </c>
      <c r="G152" s="110">
        <v>146744580.25</v>
      </c>
      <c r="H152" s="84"/>
      <c r="I152" s="84"/>
      <c r="J152" s="84"/>
      <c r="K152" s="84"/>
      <c r="L152" s="84"/>
      <c r="M152" s="84"/>
    </row>
    <row r="153" spans="1:13" x14ac:dyDescent="0.25">
      <c r="A153" s="108" t="s">
        <v>599</v>
      </c>
      <c r="B153" s="105" t="s">
        <v>84</v>
      </c>
      <c r="C153" s="106" t="s">
        <v>45</v>
      </c>
      <c r="D153" s="105" t="s">
        <v>52</v>
      </c>
      <c r="E153" s="105" t="s">
        <v>105</v>
      </c>
      <c r="F153" s="105" t="s">
        <v>600</v>
      </c>
      <c r="G153" s="110">
        <v>94914219.370000005</v>
      </c>
      <c r="H153" s="84"/>
      <c r="I153" s="84"/>
      <c r="J153" s="84"/>
      <c r="K153" s="84"/>
      <c r="L153" s="84"/>
      <c r="M153" s="84"/>
    </row>
    <row r="154" spans="1:13" x14ac:dyDescent="0.25">
      <c r="A154" s="108" t="s">
        <v>601</v>
      </c>
      <c r="B154" s="105" t="s">
        <v>84</v>
      </c>
      <c r="C154" s="106" t="s">
        <v>45</v>
      </c>
      <c r="D154" s="105" t="s">
        <v>52</v>
      </c>
      <c r="E154" s="105" t="s">
        <v>105</v>
      </c>
      <c r="F154" s="105" t="s">
        <v>90</v>
      </c>
      <c r="G154" s="110">
        <v>70490836.629999995</v>
      </c>
      <c r="H154" s="84"/>
      <c r="I154" s="84"/>
      <c r="J154" s="84"/>
      <c r="K154" s="84"/>
      <c r="L154" s="84"/>
      <c r="M154" s="84"/>
    </row>
    <row r="155" spans="1:13" ht="31.5" x14ac:dyDescent="0.25">
      <c r="A155" s="108" t="s">
        <v>659</v>
      </c>
      <c r="B155" s="105" t="s">
        <v>84</v>
      </c>
      <c r="C155" s="106" t="s">
        <v>45</v>
      </c>
      <c r="D155" s="105" t="s">
        <v>52</v>
      </c>
      <c r="E155" s="105" t="s">
        <v>105</v>
      </c>
      <c r="F155" s="105" t="s">
        <v>101</v>
      </c>
      <c r="G155" s="110">
        <v>3281221.52</v>
      </c>
      <c r="H155" s="84"/>
      <c r="I155" s="84"/>
      <c r="J155" s="84"/>
      <c r="K155" s="84"/>
      <c r="L155" s="84"/>
      <c r="M155" s="84"/>
    </row>
    <row r="156" spans="1:13" ht="47.25" x14ac:dyDescent="0.25">
      <c r="A156" s="108" t="s">
        <v>602</v>
      </c>
      <c r="B156" s="105" t="s">
        <v>84</v>
      </c>
      <c r="C156" s="106" t="s">
        <v>45</v>
      </c>
      <c r="D156" s="105" t="s">
        <v>52</v>
      </c>
      <c r="E156" s="105" t="s">
        <v>105</v>
      </c>
      <c r="F156" s="105" t="s">
        <v>91</v>
      </c>
      <c r="G156" s="110">
        <v>21142161.219999999</v>
      </c>
      <c r="H156" s="84"/>
      <c r="I156" s="84"/>
      <c r="J156" s="84"/>
      <c r="K156" s="84"/>
      <c r="L156" s="84"/>
      <c r="M156" s="84"/>
    </row>
    <row r="157" spans="1:13" ht="31.5" x14ac:dyDescent="0.25">
      <c r="A157" s="108" t="s">
        <v>592</v>
      </c>
      <c r="B157" s="105" t="s">
        <v>84</v>
      </c>
      <c r="C157" s="106" t="s">
        <v>45</v>
      </c>
      <c r="D157" s="105" t="s">
        <v>52</v>
      </c>
      <c r="E157" s="105" t="s">
        <v>105</v>
      </c>
      <c r="F157" s="105" t="s">
        <v>593</v>
      </c>
      <c r="G157" s="110">
        <v>51830360.880000003</v>
      </c>
      <c r="H157" s="84"/>
      <c r="I157" s="84"/>
      <c r="J157" s="84"/>
      <c r="K157" s="84"/>
      <c r="L157" s="84"/>
      <c r="M157" s="84"/>
    </row>
    <row r="158" spans="1:13" ht="31.5" x14ac:dyDescent="0.25">
      <c r="A158" s="108" t="s">
        <v>594</v>
      </c>
      <c r="B158" s="105" t="s">
        <v>84</v>
      </c>
      <c r="C158" s="106" t="s">
        <v>45</v>
      </c>
      <c r="D158" s="105" t="s">
        <v>52</v>
      </c>
      <c r="E158" s="105" t="s">
        <v>105</v>
      </c>
      <c r="F158" s="105" t="s">
        <v>86</v>
      </c>
      <c r="G158" s="110">
        <v>38227980.5</v>
      </c>
      <c r="H158" s="84"/>
      <c r="I158" s="84"/>
      <c r="J158" s="84"/>
      <c r="K158" s="84"/>
      <c r="L158" s="84"/>
      <c r="M158" s="84"/>
    </row>
    <row r="159" spans="1:13" ht="47.25" x14ac:dyDescent="0.25">
      <c r="A159" s="108" t="s">
        <v>595</v>
      </c>
      <c r="B159" s="105" t="s">
        <v>84</v>
      </c>
      <c r="C159" s="106" t="s">
        <v>45</v>
      </c>
      <c r="D159" s="105" t="s">
        <v>52</v>
      </c>
      <c r="E159" s="105" t="s">
        <v>105</v>
      </c>
      <c r="F159" s="105" t="s">
        <v>87</v>
      </c>
      <c r="G159" s="110">
        <v>2120235.42</v>
      </c>
      <c r="H159" s="84"/>
      <c r="I159" s="84"/>
      <c r="J159" s="84"/>
      <c r="K159" s="84"/>
      <c r="L159" s="84"/>
      <c r="M159" s="84"/>
    </row>
    <row r="160" spans="1:13" ht="47.25" x14ac:dyDescent="0.25">
      <c r="A160" s="108" t="s">
        <v>596</v>
      </c>
      <c r="B160" s="105" t="s">
        <v>84</v>
      </c>
      <c r="C160" s="106" t="s">
        <v>45</v>
      </c>
      <c r="D160" s="105" t="s">
        <v>52</v>
      </c>
      <c r="E160" s="105" t="s">
        <v>105</v>
      </c>
      <c r="F160" s="105" t="s">
        <v>88</v>
      </c>
      <c r="G160" s="110">
        <v>11482144.960000001</v>
      </c>
      <c r="H160" s="84"/>
      <c r="I160" s="84"/>
      <c r="J160" s="84"/>
      <c r="K160" s="84"/>
      <c r="L160" s="84"/>
      <c r="M160" s="84"/>
    </row>
    <row r="161" spans="1:13" ht="31.5" x14ac:dyDescent="0.25">
      <c r="A161" s="108" t="s">
        <v>604</v>
      </c>
      <c r="B161" s="105" t="s">
        <v>84</v>
      </c>
      <c r="C161" s="106" t="s">
        <v>45</v>
      </c>
      <c r="D161" s="105" t="s">
        <v>52</v>
      </c>
      <c r="E161" s="105" t="s">
        <v>105</v>
      </c>
      <c r="F161" s="105" t="s">
        <v>14</v>
      </c>
      <c r="G161" s="110">
        <v>11627901.130000001</v>
      </c>
      <c r="H161" s="84"/>
      <c r="I161" s="84"/>
      <c r="J161" s="84"/>
      <c r="K161" s="84"/>
      <c r="L161" s="84"/>
      <c r="M161" s="84"/>
    </row>
    <row r="162" spans="1:13" ht="31.5" x14ac:dyDescent="0.25">
      <c r="A162" s="108" t="s">
        <v>605</v>
      </c>
      <c r="B162" s="105" t="s">
        <v>84</v>
      </c>
      <c r="C162" s="106" t="s">
        <v>45</v>
      </c>
      <c r="D162" s="105" t="s">
        <v>52</v>
      </c>
      <c r="E162" s="105" t="s">
        <v>105</v>
      </c>
      <c r="F162" s="105" t="s">
        <v>606</v>
      </c>
      <c r="G162" s="110">
        <v>11627901.130000001</v>
      </c>
      <c r="H162" s="84"/>
      <c r="I162" s="84"/>
      <c r="J162" s="84"/>
      <c r="K162" s="84"/>
      <c r="L162" s="84"/>
      <c r="M162" s="84"/>
    </row>
    <row r="163" spans="1:13" ht="31.5" x14ac:dyDescent="0.25">
      <c r="A163" s="108" t="s">
        <v>607</v>
      </c>
      <c r="B163" s="105" t="s">
        <v>84</v>
      </c>
      <c r="C163" s="106" t="s">
        <v>45</v>
      </c>
      <c r="D163" s="105" t="s">
        <v>52</v>
      </c>
      <c r="E163" s="105" t="s">
        <v>105</v>
      </c>
      <c r="F163" s="105" t="s">
        <v>93</v>
      </c>
      <c r="G163" s="110">
        <v>6344423.4299999997</v>
      </c>
      <c r="H163" s="84"/>
      <c r="I163" s="84"/>
      <c r="J163" s="84"/>
      <c r="K163" s="84"/>
      <c r="L163" s="84"/>
      <c r="M163" s="84"/>
    </row>
    <row r="164" spans="1:13" x14ac:dyDescent="0.25">
      <c r="A164" s="108" t="s">
        <v>608</v>
      </c>
      <c r="B164" s="105" t="s">
        <v>84</v>
      </c>
      <c r="C164" s="106" t="s">
        <v>45</v>
      </c>
      <c r="D164" s="105" t="s">
        <v>52</v>
      </c>
      <c r="E164" s="105" t="s">
        <v>105</v>
      </c>
      <c r="F164" s="105" t="s">
        <v>94</v>
      </c>
      <c r="G164" s="110">
        <v>3780320.55</v>
      </c>
      <c r="H164" s="84"/>
      <c r="I164" s="84"/>
      <c r="J164" s="84"/>
      <c r="K164" s="84"/>
      <c r="L164" s="84"/>
      <c r="M164" s="84"/>
    </row>
    <row r="165" spans="1:13" x14ac:dyDescent="0.25">
      <c r="A165" s="108" t="s">
        <v>648</v>
      </c>
      <c r="B165" s="105" t="s">
        <v>84</v>
      </c>
      <c r="C165" s="106" t="s">
        <v>45</v>
      </c>
      <c r="D165" s="105" t="s">
        <v>52</v>
      </c>
      <c r="E165" s="105" t="s">
        <v>105</v>
      </c>
      <c r="F165" s="105" t="s">
        <v>135</v>
      </c>
      <c r="G165" s="110">
        <v>1503157.15</v>
      </c>
      <c r="H165" s="84"/>
      <c r="I165" s="84"/>
      <c r="J165" s="84"/>
      <c r="K165" s="84"/>
      <c r="L165" s="84"/>
      <c r="M165" s="84"/>
    </row>
    <row r="166" spans="1:13" x14ac:dyDescent="0.25">
      <c r="A166" s="108" t="s">
        <v>615</v>
      </c>
      <c r="B166" s="105" t="s">
        <v>84</v>
      </c>
      <c r="C166" s="106" t="s">
        <v>45</v>
      </c>
      <c r="D166" s="105" t="s">
        <v>52</v>
      </c>
      <c r="E166" s="105" t="s">
        <v>105</v>
      </c>
      <c r="F166" s="105" t="s">
        <v>16</v>
      </c>
      <c r="G166" s="110">
        <v>3299.82</v>
      </c>
      <c r="H166" s="84"/>
      <c r="I166" s="84"/>
      <c r="J166" s="84"/>
      <c r="K166" s="84"/>
      <c r="L166" s="84"/>
      <c r="M166" s="84"/>
    </row>
    <row r="167" spans="1:13" ht="31.5" x14ac:dyDescent="0.25">
      <c r="A167" s="108" t="s">
        <v>616</v>
      </c>
      <c r="B167" s="105" t="s">
        <v>84</v>
      </c>
      <c r="C167" s="106" t="s">
        <v>45</v>
      </c>
      <c r="D167" s="105" t="s">
        <v>52</v>
      </c>
      <c r="E167" s="105" t="s">
        <v>105</v>
      </c>
      <c r="F167" s="105" t="s">
        <v>617</v>
      </c>
      <c r="G167" s="110">
        <v>3299.82</v>
      </c>
      <c r="H167" s="84"/>
      <c r="I167" s="84"/>
      <c r="J167" s="84"/>
      <c r="K167" s="84"/>
      <c r="L167" s="84"/>
      <c r="M167" s="84"/>
    </row>
    <row r="168" spans="1:13" ht="31.5" x14ac:dyDescent="0.25">
      <c r="A168" s="108" t="s">
        <v>618</v>
      </c>
      <c r="B168" s="105" t="s">
        <v>84</v>
      </c>
      <c r="C168" s="106" t="s">
        <v>45</v>
      </c>
      <c r="D168" s="105" t="s">
        <v>52</v>
      </c>
      <c r="E168" s="105" t="s">
        <v>105</v>
      </c>
      <c r="F168" s="105" t="s">
        <v>97</v>
      </c>
      <c r="G168" s="110">
        <v>3299.82</v>
      </c>
      <c r="H168" s="84"/>
      <c r="I168" s="84"/>
      <c r="J168" s="84"/>
      <c r="K168" s="84"/>
      <c r="L168" s="84"/>
      <c r="M168" s="84"/>
    </row>
    <row r="169" spans="1:13" ht="31.5" x14ac:dyDescent="0.25">
      <c r="A169" s="108" t="s">
        <v>660</v>
      </c>
      <c r="B169" s="105" t="s">
        <v>84</v>
      </c>
      <c r="C169" s="106" t="s">
        <v>45</v>
      </c>
      <c r="D169" s="105" t="s">
        <v>52</v>
      </c>
      <c r="E169" s="105" t="s">
        <v>105</v>
      </c>
      <c r="F169" s="105" t="s">
        <v>136</v>
      </c>
      <c r="G169" s="110">
        <v>388029923.75</v>
      </c>
      <c r="H169" s="84"/>
      <c r="I169" s="84"/>
      <c r="J169" s="84"/>
      <c r="K169" s="84"/>
      <c r="L169" s="84"/>
      <c r="M169" s="84"/>
    </row>
    <row r="170" spans="1:13" x14ac:dyDescent="0.25">
      <c r="A170" s="108" t="s">
        <v>661</v>
      </c>
      <c r="B170" s="105" t="s">
        <v>84</v>
      </c>
      <c r="C170" s="106" t="s">
        <v>45</v>
      </c>
      <c r="D170" s="105" t="s">
        <v>52</v>
      </c>
      <c r="E170" s="105" t="s">
        <v>105</v>
      </c>
      <c r="F170" s="105" t="s">
        <v>662</v>
      </c>
      <c r="G170" s="110">
        <v>388029923.75</v>
      </c>
      <c r="H170" s="84"/>
      <c r="I170" s="84"/>
      <c r="J170" s="84"/>
      <c r="K170" s="84"/>
      <c r="L170" s="84"/>
      <c r="M170" s="84"/>
    </row>
    <row r="171" spans="1:13" ht="63" x14ac:dyDescent="0.25">
      <c r="A171" s="108" t="s">
        <v>663</v>
      </c>
      <c r="B171" s="105" t="s">
        <v>84</v>
      </c>
      <c r="C171" s="106" t="s">
        <v>45</v>
      </c>
      <c r="D171" s="105" t="s">
        <v>52</v>
      </c>
      <c r="E171" s="105" t="s">
        <v>105</v>
      </c>
      <c r="F171" s="105" t="s">
        <v>106</v>
      </c>
      <c r="G171" s="110">
        <v>388029923.75</v>
      </c>
      <c r="H171" s="84"/>
      <c r="I171" s="84"/>
      <c r="J171" s="84"/>
      <c r="K171" s="84"/>
      <c r="L171" s="84"/>
      <c r="M171" s="84"/>
    </row>
    <row r="172" spans="1:13" x14ac:dyDescent="0.25">
      <c r="A172" s="108" t="s">
        <v>609</v>
      </c>
      <c r="B172" s="105" t="s">
        <v>84</v>
      </c>
      <c r="C172" s="106" t="s">
        <v>45</v>
      </c>
      <c r="D172" s="105" t="s">
        <v>52</v>
      </c>
      <c r="E172" s="105" t="s">
        <v>105</v>
      </c>
      <c r="F172" s="105" t="s">
        <v>12</v>
      </c>
      <c r="G172" s="110">
        <v>975000</v>
      </c>
      <c r="H172" s="84"/>
      <c r="I172" s="84"/>
      <c r="J172" s="84"/>
      <c r="K172" s="84"/>
      <c r="L172" s="84"/>
      <c r="M172" s="84"/>
    </row>
    <row r="173" spans="1:13" x14ac:dyDescent="0.25">
      <c r="A173" s="108" t="s">
        <v>610</v>
      </c>
      <c r="B173" s="105" t="s">
        <v>84</v>
      </c>
      <c r="C173" s="106" t="s">
        <v>45</v>
      </c>
      <c r="D173" s="105" t="s">
        <v>52</v>
      </c>
      <c r="E173" s="105" t="s">
        <v>105</v>
      </c>
      <c r="F173" s="105" t="s">
        <v>611</v>
      </c>
      <c r="G173" s="110">
        <v>975000</v>
      </c>
      <c r="H173" s="84"/>
      <c r="I173" s="84"/>
      <c r="J173" s="84"/>
      <c r="K173" s="84"/>
      <c r="L173" s="84"/>
      <c r="M173" s="84"/>
    </row>
    <row r="174" spans="1:13" ht="31.5" x14ac:dyDescent="0.25">
      <c r="A174" s="108" t="s">
        <v>664</v>
      </c>
      <c r="B174" s="105" t="s">
        <v>84</v>
      </c>
      <c r="C174" s="106" t="s">
        <v>45</v>
      </c>
      <c r="D174" s="105" t="s">
        <v>52</v>
      </c>
      <c r="E174" s="105" t="s">
        <v>105</v>
      </c>
      <c r="F174" s="105" t="s">
        <v>107</v>
      </c>
      <c r="G174" s="110">
        <v>975000</v>
      </c>
      <c r="H174" s="84"/>
      <c r="I174" s="84"/>
      <c r="J174" s="84"/>
      <c r="K174" s="84"/>
      <c r="L174" s="84"/>
      <c r="M174" s="84"/>
    </row>
    <row r="175" spans="1:13" ht="126" x14ac:dyDescent="0.25">
      <c r="A175" s="108" t="s">
        <v>665</v>
      </c>
      <c r="B175" s="105" t="s">
        <v>84</v>
      </c>
      <c r="C175" s="106" t="s">
        <v>45</v>
      </c>
      <c r="D175" s="105" t="s">
        <v>52</v>
      </c>
      <c r="E175" s="105" t="s">
        <v>666</v>
      </c>
      <c r="F175" s="105"/>
      <c r="G175" s="110">
        <v>59625</v>
      </c>
      <c r="H175" s="84"/>
      <c r="I175" s="84"/>
      <c r="J175" s="84"/>
      <c r="K175" s="84"/>
      <c r="L175" s="84"/>
      <c r="M175" s="84"/>
    </row>
    <row r="176" spans="1:13" ht="63" x14ac:dyDescent="0.25">
      <c r="A176" s="108" t="s">
        <v>591</v>
      </c>
      <c r="B176" s="105" t="s">
        <v>84</v>
      </c>
      <c r="C176" s="106" t="s">
        <v>45</v>
      </c>
      <c r="D176" s="105" t="s">
        <v>52</v>
      </c>
      <c r="E176" s="105" t="s">
        <v>666</v>
      </c>
      <c r="F176" s="105" t="s">
        <v>11</v>
      </c>
      <c r="G176" s="110">
        <v>55745</v>
      </c>
      <c r="H176" s="84"/>
      <c r="I176" s="84"/>
      <c r="J176" s="84"/>
      <c r="K176" s="84"/>
      <c r="L176" s="84"/>
      <c r="M176" s="84"/>
    </row>
    <row r="177" spans="1:13" ht="31.5" x14ac:dyDescent="0.25">
      <c r="A177" s="108" t="s">
        <v>592</v>
      </c>
      <c r="B177" s="105" t="s">
        <v>84</v>
      </c>
      <c r="C177" s="106" t="s">
        <v>45</v>
      </c>
      <c r="D177" s="105" t="s">
        <v>52</v>
      </c>
      <c r="E177" s="105" t="s">
        <v>666</v>
      </c>
      <c r="F177" s="105" t="s">
        <v>593</v>
      </c>
      <c r="G177" s="110">
        <v>55745</v>
      </c>
      <c r="H177" s="84"/>
      <c r="I177" s="84"/>
      <c r="J177" s="84"/>
      <c r="K177" s="84"/>
      <c r="L177" s="84"/>
      <c r="M177" s="84"/>
    </row>
    <row r="178" spans="1:13" ht="47.25" x14ac:dyDescent="0.25">
      <c r="A178" s="108" t="s">
        <v>595</v>
      </c>
      <c r="B178" s="105" t="s">
        <v>84</v>
      </c>
      <c r="C178" s="106" t="s">
        <v>45</v>
      </c>
      <c r="D178" s="105" t="s">
        <v>52</v>
      </c>
      <c r="E178" s="105" t="s">
        <v>666</v>
      </c>
      <c r="F178" s="105" t="s">
        <v>87</v>
      </c>
      <c r="G178" s="110">
        <v>55745</v>
      </c>
      <c r="H178" s="84"/>
      <c r="I178" s="84"/>
      <c r="J178" s="84"/>
      <c r="K178" s="84"/>
      <c r="L178" s="84"/>
      <c r="M178" s="84"/>
    </row>
    <row r="179" spans="1:13" ht="31.5" x14ac:dyDescent="0.25">
      <c r="A179" s="108" t="s">
        <v>604</v>
      </c>
      <c r="B179" s="105" t="s">
        <v>84</v>
      </c>
      <c r="C179" s="106" t="s">
        <v>45</v>
      </c>
      <c r="D179" s="105" t="s">
        <v>52</v>
      </c>
      <c r="E179" s="105" t="s">
        <v>666</v>
      </c>
      <c r="F179" s="105" t="s">
        <v>14</v>
      </c>
      <c r="G179" s="110">
        <v>3880</v>
      </c>
      <c r="H179" s="84"/>
      <c r="I179" s="84"/>
      <c r="J179" s="84"/>
      <c r="K179" s="84"/>
      <c r="L179" s="84"/>
      <c r="M179" s="84"/>
    </row>
    <row r="180" spans="1:13" ht="31.5" x14ac:dyDescent="0.25">
      <c r="A180" s="108" t="s">
        <v>605</v>
      </c>
      <c r="B180" s="105" t="s">
        <v>84</v>
      </c>
      <c r="C180" s="106" t="s">
        <v>45</v>
      </c>
      <c r="D180" s="105" t="s">
        <v>52</v>
      </c>
      <c r="E180" s="105" t="s">
        <v>666</v>
      </c>
      <c r="F180" s="105" t="s">
        <v>606</v>
      </c>
      <c r="G180" s="110">
        <v>3880</v>
      </c>
      <c r="H180" s="84"/>
      <c r="I180" s="84"/>
      <c r="J180" s="84"/>
      <c r="K180" s="84"/>
      <c r="L180" s="84"/>
      <c r="M180" s="84"/>
    </row>
    <row r="181" spans="1:13" ht="31.5" x14ac:dyDescent="0.25">
      <c r="A181" s="108" t="s">
        <v>607</v>
      </c>
      <c r="B181" s="105" t="s">
        <v>84</v>
      </c>
      <c r="C181" s="106" t="s">
        <v>45</v>
      </c>
      <c r="D181" s="105" t="s">
        <v>52</v>
      </c>
      <c r="E181" s="105" t="s">
        <v>666</v>
      </c>
      <c r="F181" s="105" t="s">
        <v>93</v>
      </c>
      <c r="G181" s="110">
        <v>300</v>
      </c>
      <c r="H181" s="84"/>
      <c r="I181" s="84"/>
      <c r="J181" s="84"/>
      <c r="K181" s="84"/>
      <c r="L181" s="84"/>
      <c r="M181" s="84"/>
    </row>
    <row r="182" spans="1:13" x14ac:dyDescent="0.25">
      <c r="A182" s="108" t="s">
        <v>608</v>
      </c>
      <c r="B182" s="105" t="s">
        <v>84</v>
      </c>
      <c r="C182" s="106" t="s">
        <v>45</v>
      </c>
      <c r="D182" s="105" t="s">
        <v>52</v>
      </c>
      <c r="E182" s="105" t="s">
        <v>666</v>
      </c>
      <c r="F182" s="105" t="s">
        <v>94</v>
      </c>
      <c r="G182" s="110">
        <v>3580</v>
      </c>
      <c r="H182" s="84"/>
      <c r="I182" s="84"/>
      <c r="J182" s="84"/>
      <c r="K182" s="84"/>
      <c r="L182" s="84"/>
      <c r="M182" s="84"/>
    </row>
    <row r="183" spans="1:13" ht="31.5" x14ac:dyDescent="0.25">
      <c r="A183" s="108" t="s">
        <v>667</v>
      </c>
      <c r="B183" s="105" t="s">
        <v>84</v>
      </c>
      <c r="C183" s="106" t="s">
        <v>45</v>
      </c>
      <c r="D183" s="105" t="s">
        <v>52</v>
      </c>
      <c r="E183" s="105" t="s">
        <v>668</v>
      </c>
      <c r="F183" s="105"/>
      <c r="G183" s="110">
        <v>2691475.22</v>
      </c>
      <c r="H183" s="84"/>
      <c r="I183" s="84"/>
      <c r="J183" s="84"/>
      <c r="K183" s="84"/>
      <c r="L183" s="84"/>
      <c r="M183" s="84"/>
    </row>
    <row r="184" spans="1:13" ht="63" x14ac:dyDescent="0.25">
      <c r="A184" s="108" t="s">
        <v>591</v>
      </c>
      <c r="B184" s="105" t="s">
        <v>84</v>
      </c>
      <c r="C184" s="106" t="s">
        <v>45</v>
      </c>
      <c r="D184" s="105" t="s">
        <v>52</v>
      </c>
      <c r="E184" s="105" t="s">
        <v>668</v>
      </c>
      <c r="F184" s="105" t="s">
        <v>11</v>
      </c>
      <c r="G184" s="110">
        <v>2513630.64</v>
      </c>
      <c r="H184" s="84"/>
      <c r="I184" s="84"/>
      <c r="J184" s="84"/>
      <c r="K184" s="84"/>
      <c r="L184" s="84"/>
      <c r="M184" s="84"/>
    </row>
    <row r="185" spans="1:13" ht="31.5" x14ac:dyDescent="0.25">
      <c r="A185" s="108" t="s">
        <v>592</v>
      </c>
      <c r="B185" s="105" t="s">
        <v>84</v>
      </c>
      <c r="C185" s="106" t="s">
        <v>45</v>
      </c>
      <c r="D185" s="105" t="s">
        <v>52</v>
      </c>
      <c r="E185" s="105" t="s">
        <v>668</v>
      </c>
      <c r="F185" s="105" t="s">
        <v>593</v>
      </c>
      <c r="G185" s="110">
        <v>2513630.64</v>
      </c>
      <c r="H185" s="84"/>
      <c r="I185" s="84"/>
      <c r="J185" s="84"/>
      <c r="K185" s="84"/>
      <c r="L185" s="84"/>
      <c r="M185" s="84"/>
    </row>
    <row r="186" spans="1:13" ht="31.5" x14ac:dyDescent="0.25">
      <c r="A186" s="108" t="s">
        <v>594</v>
      </c>
      <c r="B186" s="105" t="s">
        <v>84</v>
      </c>
      <c r="C186" s="106" t="s">
        <v>45</v>
      </c>
      <c r="D186" s="105" t="s">
        <v>52</v>
      </c>
      <c r="E186" s="105" t="s">
        <v>668</v>
      </c>
      <c r="F186" s="105" t="s">
        <v>86</v>
      </c>
      <c r="G186" s="110">
        <v>1831290.9</v>
      </c>
      <c r="H186" s="84"/>
      <c r="I186" s="84"/>
      <c r="J186" s="84"/>
      <c r="K186" s="84"/>
      <c r="L186" s="84"/>
      <c r="M186" s="84"/>
    </row>
    <row r="187" spans="1:13" ht="47.25" x14ac:dyDescent="0.25">
      <c r="A187" s="108" t="s">
        <v>595</v>
      </c>
      <c r="B187" s="105" t="s">
        <v>84</v>
      </c>
      <c r="C187" s="106" t="s">
        <v>45</v>
      </c>
      <c r="D187" s="105" t="s">
        <v>52</v>
      </c>
      <c r="E187" s="105" t="s">
        <v>668</v>
      </c>
      <c r="F187" s="105" t="s">
        <v>87</v>
      </c>
      <c r="G187" s="110">
        <v>130318.34</v>
      </c>
      <c r="H187" s="84"/>
      <c r="I187" s="84"/>
      <c r="J187" s="84"/>
      <c r="K187" s="84"/>
      <c r="L187" s="84"/>
      <c r="M187" s="84"/>
    </row>
    <row r="188" spans="1:13" ht="47.25" x14ac:dyDescent="0.25">
      <c r="A188" s="108" t="s">
        <v>596</v>
      </c>
      <c r="B188" s="105" t="s">
        <v>84</v>
      </c>
      <c r="C188" s="106" t="s">
        <v>45</v>
      </c>
      <c r="D188" s="105" t="s">
        <v>52</v>
      </c>
      <c r="E188" s="105" t="s">
        <v>668</v>
      </c>
      <c r="F188" s="105" t="s">
        <v>88</v>
      </c>
      <c r="G188" s="110">
        <v>552021.4</v>
      </c>
      <c r="H188" s="84"/>
      <c r="I188" s="84"/>
      <c r="J188" s="84"/>
      <c r="K188" s="84"/>
      <c r="L188" s="84"/>
      <c r="M188" s="84"/>
    </row>
    <row r="189" spans="1:13" ht="31.5" x14ac:dyDescent="0.25">
      <c r="A189" s="108" t="s">
        <v>604</v>
      </c>
      <c r="B189" s="105" t="s">
        <v>84</v>
      </c>
      <c r="C189" s="106" t="s">
        <v>45</v>
      </c>
      <c r="D189" s="105" t="s">
        <v>52</v>
      </c>
      <c r="E189" s="105" t="s">
        <v>668</v>
      </c>
      <c r="F189" s="105" t="s">
        <v>14</v>
      </c>
      <c r="G189" s="110">
        <v>177844.58</v>
      </c>
      <c r="H189" s="84"/>
      <c r="I189" s="84"/>
      <c r="J189" s="84"/>
      <c r="K189" s="84"/>
      <c r="L189" s="84"/>
      <c r="M189" s="84"/>
    </row>
    <row r="190" spans="1:13" ht="31.5" x14ac:dyDescent="0.25">
      <c r="A190" s="108" t="s">
        <v>605</v>
      </c>
      <c r="B190" s="105" t="s">
        <v>84</v>
      </c>
      <c r="C190" s="106" t="s">
        <v>45</v>
      </c>
      <c r="D190" s="105" t="s">
        <v>52</v>
      </c>
      <c r="E190" s="105" t="s">
        <v>668</v>
      </c>
      <c r="F190" s="105" t="s">
        <v>606</v>
      </c>
      <c r="G190" s="110">
        <v>177844.58</v>
      </c>
      <c r="H190" s="84"/>
      <c r="I190" s="84"/>
      <c r="J190" s="84"/>
      <c r="K190" s="84"/>
      <c r="L190" s="84"/>
      <c r="M190" s="84"/>
    </row>
    <row r="191" spans="1:13" ht="31.5" x14ac:dyDescent="0.25">
      <c r="A191" s="108" t="s">
        <v>607</v>
      </c>
      <c r="B191" s="105" t="s">
        <v>84</v>
      </c>
      <c r="C191" s="106" t="s">
        <v>45</v>
      </c>
      <c r="D191" s="105" t="s">
        <v>52</v>
      </c>
      <c r="E191" s="105" t="s">
        <v>668</v>
      </c>
      <c r="F191" s="105" t="s">
        <v>93</v>
      </c>
      <c r="G191" s="110">
        <v>111421</v>
      </c>
      <c r="H191" s="84"/>
      <c r="I191" s="84"/>
      <c r="J191" s="84"/>
      <c r="K191" s="84"/>
      <c r="L191" s="84"/>
      <c r="M191" s="84"/>
    </row>
    <row r="192" spans="1:13" x14ac:dyDescent="0.25">
      <c r="A192" s="108" t="s">
        <v>608</v>
      </c>
      <c r="B192" s="105" t="s">
        <v>84</v>
      </c>
      <c r="C192" s="106" t="s">
        <v>45</v>
      </c>
      <c r="D192" s="105" t="s">
        <v>52</v>
      </c>
      <c r="E192" s="105" t="s">
        <v>668</v>
      </c>
      <c r="F192" s="105" t="s">
        <v>94</v>
      </c>
      <c r="G192" s="110">
        <v>66423.58</v>
      </c>
      <c r="H192" s="84"/>
      <c r="I192" s="84"/>
      <c r="J192" s="84"/>
      <c r="K192" s="84"/>
      <c r="L192" s="84"/>
      <c r="M192" s="84"/>
    </row>
    <row r="193" spans="1:13" ht="47.25" x14ac:dyDescent="0.25">
      <c r="A193" s="108" t="s">
        <v>669</v>
      </c>
      <c r="B193" s="105" t="s">
        <v>84</v>
      </c>
      <c r="C193" s="106" t="s">
        <v>45</v>
      </c>
      <c r="D193" s="105" t="s">
        <v>52</v>
      </c>
      <c r="E193" s="105" t="s">
        <v>670</v>
      </c>
      <c r="F193" s="105"/>
      <c r="G193" s="110">
        <v>1980550</v>
      </c>
      <c r="H193" s="84"/>
      <c r="I193" s="84"/>
      <c r="J193" s="84"/>
      <c r="K193" s="84"/>
      <c r="L193" s="84"/>
      <c r="M193" s="84"/>
    </row>
    <row r="194" spans="1:13" ht="63" x14ac:dyDescent="0.25">
      <c r="A194" s="108" t="s">
        <v>591</v>
      </c>
      <c r="B194" s="105" t="s">
        <v>84</v>
      </c>
      <c r="C194" s="106" t="s">
        <v>45</v>
      </c>
      <c r="D194" s="105" t="s">
        <v>52</v>
      </c>
      <c r="E194" s="105" t="s">
        <v>670</v>
      </c>
      <c r="F194" s="105" t="s">
        <v>11</v>
      </c>
      <c r="G194" s="110">
        <v>1759104.89</v>
      </c>
      <c r="H194" s="84"/>
      <c r="I194" s="84"/>
      <c r="J194" s="84"/>
      <c r="K194" s="84"/>
      <c r="L194" s="84"/>
      <c r="M194" s="84"/>
    </row>
    <row r="195" spans="1:13" x14ac:dyDescent="0.25">
      <c r="A195" s="108" t="s">
        <v>599</v>
      </c>
      <c r="B195" s="105" t="s">
        <v>84</v>
      </c>
      <c r="C195" s="106" t="s">
        <v>45</v>
      </c>
      <c r="D195" s="105" t="s">
        <v>52</v>
      </c>
      <c r="E195" s="105" t="s">
        <v>670</v>
      </c>
      <c r="F195" s="105" t="s">
        <v>600</v>
      </c>
      <c r="G195" s="110">
        <v>1759104.89</v>
      </c>
      <c r="H195" s="84"/>
      <c r="I195" s="84"/>
      <c r="J195" s="84"/>
      <c r="K195" s="84"/>
      <c r="L195" s="84"/>
      <c r="M195" s="84"/>
    </row>
    <row r="196" spans="1:13" x14ac:dyDescent="0.25">
      <c r="A196" s="108" t="s">
        <v>601</v>
      </c>
      <c r="B196" s="105" t="s">
        <v>84</v>
      </c>
      <c r="C196" s="106" t="s">
        <v>45</v>
      </c>
      <c r="D196" s="105" t="s">
        <v>52</v>
      </c>
      <c r="E196" s="105" t="s">
        <v>670</v>
      </c>
      <c r="F196" s="105" t="s">
        <v>90</v>
      </c>
      <c r="G196" s="110">
        <v>1214912.76</v>
      </c>
      <c r="H196" s="84"/>
      <c r="I196" s="84"/>
      <c r="J196" s="84"/>
      <c r="K196" s="84"/>
      <c r="L196" s="84"/>
      <c r="M196" s="84"/>
    </row>
    <row r="197" spans="1:13" ht="31.5" x14ac:dyDescent="0.25">
      <c r="A197" s="108" t="s">
        <v>659</v>
      </c>
      <c r="B197" s="105" t="s">
        <v>84</v>
      </c>
      <c r="C197" s="106" t="s">
        <v>45</v>
      </c>
      <c r="D197" s="105" t="s">
        <v>52</v>
      </c>
      <c r="E197" s="105" t="s">
        <v>670</v>
      </c>
      <c r="F197" s="105" t="s">
        <v>101</v>
      </c>
      <c r="G197" s="110">
        <v>189957.41</v>
      </c>
      <c r="H197" s="84"/>
      <c r="I197" s="84"/>
      <c r="J197" s="84"/>
      <c r="K197" s="84"/>
      <c r="L197" s="84"/>
      <c r="M197" s="84"/>
    </row>
    <row r="198" spans="1:13" ht="47.25" x14ac:dyDescent="0.25">
      <c r="A198" s="108" t="s">
        <v>602</v>
      </c>
      <c r="B198" s="105" t="s">
        <v>84</v>
      </c>
      <c r="C198" s="106" t="s">
        <v>45</v>
      </c>
      <c r="D198" s="105" t="s">
        <v>52</v>
      </c>
      <c r="E198" s="105" t="s">
        <v>670</v>
      </c>
      <c r="F198" s="105" t="s">
        <v>91</v>
      </c>
      <c r="G198" s="110">
        <v>354234.72</v>
      </c>
      <c r="H198" s="84"/>
      <c r="I198" s="84"/>
      <c r="J198" s="84"/>
      <c r="K198" s="84"/>
      <c r="L198" s="84"/>
      <c r="M198" s="84"/>
    </row>
    <row r="199" spans="1:13" ht="31.5" x14ac:dyDescent="0.25">
      <c r="A199" s="108" t="s">
        <v>604</v>
      </c>
      <c r="B199" s="105" t="s">
        <v>84</v>
      </c>
      <c r="C199" s="106" t="s">
        <v>45</v>
      </c>
      <c r="D199" s="105" t="s">
        <v>52</v>
      </c>
      <c r="E199" s="105" t="s">
        <v>670</v>
      </c>
      <c r="F199" s="105" t="s">
        <v>14</v>
      </c>
      <c r="G199" s="110">
        <v>221445.11</v>
      </c>
      <c r="H199" s="84"/>
      <c r="I199" s="84"/>
      <c r="J199" s="84"/>
      <c r="K199" s="84"/>
      <c r="L199" s="84"/>
      <c r="M199" s="84"/>
    </row>
    <row r="200" spans="1:13" ht="31.5" x14ac:dyDescent="0.25">
      <c r="A200" s="108" t="s">
        <v>605</v>
      </c>
      <c r="B200" s="105" t="s">
        <v>84</v>
      </c>
      <c r="C200" s="106" t="s">
        <v>45</v>
      </c>
      <c r="D200" s="105" t="s">
        <v>52</v>
      </c>
      <c r="E200" s="105" t="s">
        <v>670</v>
      </c>
      <c r="F200" s="105" t="s">
        <v>606</v>
      </c>
      <c r="G200" s="110">
        <v>221445.11</v>
      </c>
      <c r="H200" s="84"/>
      <c r="I200" s="84"/>
      <c r="J200" s="84"/>
      <c r="K200" s="84"/>
      <c r="L200" s="84"/>
      <c r="M200" s="84"/>
    </row>
    <row r="201" spans="1:13" ht="31.5" x14ac:dyDescent="0.25">
      <c r="A201" s="108" t="s">
        <v>607</v>
      </c>
      <c r="B201" s="105" t="s">
        <v>84</v>
      </c>
      <c r="C201" s="106" t="s">
        <v>45</v>
      </c>
      <c r="D201" s="105" t="s">
        <v>52</v>
      </c>
      <c r="E201" s="105" t="s">
        <v>670</v>
      </c>
      <c r="F201" s="105" t="s">
        <v>93</v>
      </c>
      <c r="G201" s="110">
        <v>43080</v>
      </c>
      <c r="H201" s="84"/>
      <c r="I201" s="84"/>
      <c r="J201" s="84"/>
      <c r="K201" s="84"/>
      <c r="L201" s="84"/>
      <c r="M201" s="84"/>
    </row>
    <row r="202" spans="1:13" x14ac:dyDescent="0.25">
      <c r="A202" s="108" t="s">
        <v>608</v>
      </c>
      <c r="B202" s="105" t="s">
        <v>84</v>
      </c>
      <c r="C202" s="106" t="s">
        <v>45</v>
      </c>
      <c r="D202" s="105" t="s">
        <v>52</v>
      </c>
      <c r="E202" s="105" t="s">
        <v>670</v>
      </c>
      <c r="F202" s="105" t="s">
        <v>94</v>
      </c>
      <c r="G202" s="110">
        <v>178365.11</v>
      </c>
      <c r="H202" s="84"/>
      <c r="I202" s="84"/>
      <c r="J202" s="84"/>
      <c r="K202" s="84"/>
      <c r="L202" s="84"/>
      <c r="M202" s="84"/>
    </row>
    <row r="203" spans="1:13" ht="31.5" x14ac:dyDescent="0.25">
      <c r="A203" s="108" t="s">
        <v>671</v>
      </c>
      <c r="B203" s="105" t="s">
        <v>84</v>
      </c>
      <c r="C203" s="106" t="s">
        <v>45</v>
      </c>
      <c r="D203" s="105" t="s">
        <v>52</v>
      </c>
      <c r="E203" s="105" t="s">
        <v>108</v>
      </c>
      <c r="F203" s="105"/>
      <c r="G203" s="110">
        <v>17209893.16</v>
      </c>
      <c r="H203" s="84"/>
      <c r="I203" s="84"/>
      <c r="J203" s="84"/>
      <c r="K203" s="84"/>
      <c r="L203" s="84"/>
      <c r="M203" s="84"/>
    </row>
    <row r="204" spans="1:13" ht="31.5" x14ac:dyDescent="0.25">
      <c r="A204" s="108" t="s">
        <v>604</v>
      </c>
      <c r="B204" s="105" t="s">
        <v>84</v>
      </c>
      <c r="C204" s="106" t="s">
        <v>45</v>
      </c>
      <c r="D204" s="105" t="s">
        <v>52</v>
      </c>
      <c r="E204" s="105" t="s">
        <v>108</v>
      </c>
      <c r="F204" s="105" t="s">
        <v>14</v>
      </c>
      <c r="G204" s="110">
        <v>17101386.16</v>
      </c>
      <c r="H204" s="84"/>
      <c r="I204" s="84"/>
      <c r="J204" s="84"/>
      <c r="K204" s="84"/>
      <c r="L204" s="84"/>
      <c r="M204" s="84"/>
    </row>
    <row r="205" spans="1:13" ht="31.5" x14ac:dyDescent="0.25">
      <c r="A205" s="108" t="s">
        <v>605</v>
      </c>
      <c r="B205" s="105" t="s">
        <v>84</v>
      </c>
      <c r="C205" s="106" t="s">
        <v>45</v>
      </c>
      <c r="D205" s="105" t="s">
        <v>52</v>
      </c>
      <c r="E205" s="105" t="s">
        <v>108</v>
      </c>
      <c r="F205" s="105" t="s">
        <v>606</v>
      </c>
      <c r="G205" s="110">
        <v>17101386.16</v>
      </c>
      <c r="H205" s="84"/>
      <c r="I205" s="84"/>
      <c r="J205" s="84"/>
      <c r="K205" s="84"/>
      <c r="L205" s="84"/>
      <c r="M205" s="84"/>
    </row>
    <row r="206" spans="1:13" x14ac:dyDescent="0.25">
      <c r="A206" s="108" t="s">
        <v>608</v>
      </c>
      <c r="B206" s="105" t="s">
        <v>84</v>
      </c>
      <c r="C206" s="106" t="s">
        <v>45</v>
      </c>
      <c r="D206" s="105" t="s">
        <v>52</v>
      </c>
      <c r="E206" s="105" t="s">
        <v>108</v>
      </c>
      <c r="F206" s="105" t="s">
        <v>94</v>
      </c>
      <c r="G206" s="110">
        <v>17101386.16</v>
      </c>
      <c r="H206" s="84"/>
      <c r="I206" s="84"/>
      <c r="J206" s="84"/>
      <c r="K206" s="84"/>
      <c r="L206" s="84"/>
      <c r="M206" s="84"/>
    </row>
    <row r="207" spans="1:13" x14ac:dyDescent="0.25">
      <c r="A207" s="108" t="s">
        <v>609</v>
      </c>
      <c r="B207" s="105" t="s">
        <v>84</v>
      </c>
      <c r="C207" s="106" t="s">
        <v>45</v>
      </c>
      <c r="D207" s="105" t="s">
        <v>52</v>
      </c>
      <c r="E207" s="105" t="s">
        <v>108</v>
      </c>
      <c r="F207" s="105" t="s">
        <v>12</v>
      </c>
      <c r="G207" s="110">
        <v>108507</v>
      </c>
      <c r="H207" s="84"/>
      <c r="I207" s="84"/>
      <c r="J207" s="84"/>
      <c r="K207" s="84"/>
      <c r="L207" s="84"/>
      <c r="M207" s="84"/>
    </row>
    <row r="208" spans="1:13" x14ac:dyDescent="0.25">
      <c r="A208" s="108" t="s">
        <v>672</v>
      </c>
      <c r="B208" s="105" t="s">
        <v>84</v>
      </c>
      <c r="C208" s="106" t="s">
        <v>45</v>
      </c>
      <c r="D208" s="105" t="s">
        <v>52</v>
      </c>
      <c r="E208" s="105" t="s">
        <v>108</v>
      </c>
      <c r="F208" s="105" t="s">
        <v>673</v>
      </c>
      <c r="G208" s="110">
        <v>108507</v>
      </c>
      <c r="H208" s="84"/>
      <c r="I208" s="84"/>
      <c r="J208" s="84"/>
      <c r="K208" s="84"/>
      <c r="L208" s="84"/>
      <c r="M208" s="84"/>
    </row>
    <row r="209" spans="1:13" ht="31.5" x14ac:dyDescent="0.25">
      <c r="A209" s="108" t="s">
        <v>674</v>
      </c>
      <c r="B209" s="105" t="s">
        <v>84</v>
      </c>
      <c r="C209" s="106" t="s">
        <v>45</v>
      </c>
      <c r="D209" s="105" t="s">
        <v>52</v>
      </c>
      <c r="E209" s="105" t="s">
        <v>108</v>
      </c>
      <c r="F209" s="105" t="s">
        <v>109</v>
      </c>
      <c r="G209" s="110">
        <v>108507</v>
      </c>
      <c r="H209" s="84"/>
      <c r="I209" s="84"/>
      <c r="J209" s="84"/>
      <c r="K209" s="84"/>
      <c r="L209" s="84"/>
      <c r="M209" s="84"/>
    </row>
    <row r="210" spans="1:13" ht="31.5" x14ac:dyDescent="0.25">
      <c r="A210" s="108" t="s">
        <v>675</v>
      </c>
      <c r="B210" s="105" t="s">
        <v>84</v>
      </c>
      <c r="C210" s="106" t="s">
        <v>45</v>
      </c>
      <c r="D210" s="105" t="s">
        <v>52</v>
      </c>
      <c r="E210" s="105" t="s">
        <v>99</v>
      </c>
      <c r="F210" s="105"/>
      <c r="G210" s="110">
        <v>117140811.41</v>
      </c>
      <c r="H210" s="84"/>
      <c r="I210" s="84"/>
      <c r="J210" s="84"/>
      <c r="K210" s="84"/>
      <c r="L210" s="84"/>
      <c r="M210" s="84"/>
    </row>
    <row r="211" spans="1:13" ht="63" x14ac:dyDescent="0.25">
      <c r="A211" s="108" t="s">
        <v>591</v>
      </c>
      <c r="B211" s="105" t="s">
        <v>84</v>
      </c>
      <c r="C211" s="106" t="s">
        <v>45</v>
      </c>
      <c r="D211" s="105" t="s">
        <v>52</v>
      </c>
      <c r="E211" s="105" t="s">
        <v>99</v>
      </c>
      <c r="F211" s="105" t="s">
        <v>11</v>
      </c>
      <c r="G211" s="110">
        <v>151641</v>
      </c>
      <c r="H211" s="84"/>
      <c r="I211" s="84"/>
      <c r="J211" s="84"/>
      <c r="K211" s="84"/>
      <c r="L211" s="84"/>
      <c r="M211" s="84"/>
    </row>
    <row r="212" spans="1:13" ht="31.5" x14ac:dyDescent="0.25">
      <c r="A212" s="108" t="s">
        <v>592</v>
      </c>
      <c r="B212" s="105" t="s">
        <v>84</v>
      </c>
      <c r="C212" s="106" t="s">
        <v>45</v>
      </c>
      <c r="D212" s="105" t="s">
        <v>52</v>
      </c>
      <c r="E212" s="105" t="s">
        <v>99</v>
      </c>
      <c r="F212" s="105" t="s">
        <v>593</v>
      </c>
      <c r="G212" s="110">
        <v>151641</v>
      </c>
      <c r="H212" s="84"/>
      <c r="I212" s="84"/>
      <c r="J212" s="84"/>
      <c r="K212" s="84"/>
      <c r="L212" s="84"/>
      <c r="M212" s="84"/>
    </row>
    <row r="213" spans="1:13" ht="31.5" x14ac:dyDescent="0.25">
      <c r="A213" s="108" t="s">
        <v>603</v>
      </c>
      <c r="B213" s="105" t="s">
        <v>84</v>
      </c>
      <c r="C213" s="106" t="s">
        <v>45</v>
      </c>
      <c r="D213" s="105" t="s">
        <v>52</v>
      </c>
      <c r="E213" s="105" t="s">
        <v>99</v>
      </c>
      <c r="F213" s="105" t="s">
        <v>92</v>
      </c>
      <c r="G213" s="110">
        <v>151641</v>
      </c>
      <c r="H213" s="84"/>
      <c r="I213" s="84"/>
      <c r="J213" s="84"/>
      <c r="K213" s="84"/>
      <c r="L213" s="84"/>
      <c r="M213" s="84"/>
    </row>
    <row r="214" spans="1:13" ht="31.5" x14ac:dyDescent="0.25">
      <c r="A214" s="108" t="s">
        <v>604</v>
      </c>
      <c r="B214" s="105" t="s">
        <v>84</v>
      </c>
      <c r="C214" s="106" t="s">
        <v>45</v>
      </c>
      <c r="D214" s="105" t="s">
        <v>52</v>
      </c>
      <c r="E214" s="105" t="s">
        <v>99</v>
      </c>
      <c r="F214" s="105" t="s">
        <v>14</v>
      </c>
      <c r="G214" s="110">
        <v>58885728.359999999</v>
      </c>
      <c r="H214" s="84"/>
      <c r="I214" s="84"/>
      <c r="J214" s="84"/>
      <c r="K214" s="84"/>
      <c r="L214" s="84"/>
      <c r="M214" s="84"/>
    </row>
    <row r="215" spans="1:13" ht="31.5" x14ac:dyDescent="0.25">
      <c r="A215" s="108" t="s">
        <v>605</v>
      </c>
      <c r="B215" s="105" t="s">
        <v>84</v>
      </c>
      <c r="C215" s="106" t="s">
        <v>45</v>
      </c>
      <c r="D215" s="105" t="s">
        <v>52</v>
      </c>
      <c r="E215" s="105" t="s">
        <v>99</v>
      </c>
      <c r="F215" s="105" t="s">
        <v>606</v>
      </c>
      <c r="G215" s="110">
        <v>58885728.359999999</v>
      </c>
      <c r="H215" s="84"/>
      <c r="I215" s="84"/>
      <c r="J215" s="84"/>
      <c r="K215" s="84"/>
      <c r="L215" s="84"/>
      <c r="M215" s="84"/>
    </row>
    <row r="216" spans="1:13" ht="31.5" x14ac:dyDescent="0.25">
      <c r="A216" s="108" t="s">
        <v>607</v>
      </c>
      <c r="B216" s="105" t="s">
        <v>84</v>
      </c>
      <c r="C216" s="106" t="s">
        <v>45</v>
      </c>
      <c r="D216" s="105" t="s">
        <v>52</v>
      </c>
      <c r="E216" s="105" t="s">
        <v>99</v>
      </c>
      <c r="F216" s="105" t="s">
        <v>93</v>
      </c>
      <c r="G216" s="110">
        <v>235035</v>
      </c>
      <c r="H216" s="84"/>
      <c r="I216" s="84"/>
      <c r="J216" s="84"/>
      <c r="K216" s="84"/>
      <c r="L216" s="84"/>
      <c r="M216" s="84"/>
    </row>
    <row r="217" spans="1:13" x14ac:dyDescent="0.25">
      <c r="A217" s="108" t="s">
        <v>608</v>
      </c>
      <c r="B217" s="105" t="s">
        <v>84</v>
      </c>
      <c r="C217" s="106" t="s">
        <v>45</v>
      </c>
      <c r="D217" s="105" t="s">
        <v>52</v>
      </c>
      <c r="E217" s="105" t="s">
        <v>99</v>
      </c>
      <c r="F217" s="105" t="s">
        <v>94</v>
      </c>
      <c r="G217" s="110">
        <v>58650693.359999999</v>
      </c>
      <c r="H217" s="84"/>
      <c r="I217" s="84"/>
      <c r="J217" s="84"/>
      <c r="K217" s="84"/>
      <c r="L217" s="84"/>
      <c r="M217" s="84"/>
    </row>
    <row r="218" spans="1:13" x14ac:dyDescent="0.25">
      <c r="A218" s="108" t="s">
        <v>615</v>
      </c>
      <c r="B218" s="105" t="s">
        <v>84</v>
      </c>
      <c r="C218" s="106" t="s">
        <v>45</v>
      </c>
      <c r="D218" s="105" t="s">
        <v>52</v>
      </c>
      <c r="E218" s="105" t="s">
        <v>99</v>
      </c>
      <c r="F218" s="105" t="s">
        <v>16</v>
      </c>
      <c r="G218" s="110">
        <v>625337.5</v>
      </c>
      <c r="H218" s="84"/>
      <c r="I218" s="84"/>
      <c r="J218" s="84"/>
      <c r="K218" s="84"/>
      <c r="L218" s="84"/>
      <c r="M218" s="84"/>
    </row>
    <row r="219" spans="1:13" x14ac:dyDescent="0.25">
      <c r="A219" s="108" t="s">
        <v>676</v>
      </c>
      <c r="B219" s="105" t="s">
        <v>84</v>
      </c>
      <c r="C219" s="106" t="s">
        <v>45</v>
      </c>
      <c r="D219" s="105" t="s">
        <v>52</v>
      </c>
      <c r="E219" s="105" t="s">
        <v>99</v>
      </c>
      <c r="F219" s="105" t="s">
        <v>112</v>
      </c>
      <c r="G219" s="110">
        <v>625337.5</v>
      </c>
      <c r="H219" s="84"/>
      <c r="I219" s="84"/>
      <c r="J219" s="84"/>
      <c r="K219" s="84"/>
      <c r="L219" s="84"/>
      <c r="M219" s="84"/>
    </row>
    <row r="220" spans="1:13" ht="31.5" x14ac:dyDescent="0.25">
      <c r="A220" s="108" t="s">
        <v>660</v>
      </c>
      <c r="B220" s="105" t="s">
        <v>84</v>
      </c>
      <c r="C220" s="106" t="s">
        <v>45</v>
      </c>
      <c r="D220" s="105" t="s">
        <v>52</v>
      </c>
      <c r="E220" s="105" t="s">
        <v>99</v>
      </c>
      <c r="F220" s="105" t="s">
        <v>136</v>
      </c>
      <c r="G220" s="110">
        <v>18765137.43</v>
      </c>
      <c r="H220" s="84"/>
      <c r="I220" s="84"/>
      <c r="J220" s="84"/>
      <c r="K220" s="84"/>
      <c r="L220" s="84"/>
      <c r="M220" s="84"/>
    </row>
    <row r="221" spans="1:13" x14ac:dyDescent="0.25">
      <c r="A221" s="108" t="s">
        <v>661</v>
      </c>
      <c r="B221" s="105" t="s">
        <v>84</v>
      </c>
      <c r="C221" s="106" t="s">
        <v>45</v>
      </c>
      <c r="D221" s="105" t="s">
        <v>52</v>
      </c>
      <c r="E221" s="105" t="s">
        <v>99</v>
      </c>
      <c r="F221" s="105" t="s">
        <v>662</v>
      </c>
      <c r="G221" s="110">
        <v>18765137.43</v>
      </c>
      <c r="H221" s="84"/>
      <c r="I221" s="84"/>
      <c r="J221" s="84"/>
      <c r="K221" s="84"/>
      <c r="L221" s="84"/>
      <c r="M221" s="84"/>
    </row>
    <row r="222" spans="1:13" x14ac:dyDescent="0.25">
      <c r="A222" s="108" t="s">
        <v>677</v>
      </c>
      <c r="B222" s="105" t="s">
        <v>84</v>
      </c>
      <c r="C222" s="106" t="s">
        <v>45</v>
      </c>
      <c r="D222" s="105" t="s">
        <v>52</v>
      </c>
      <c r="E222" s="105" t="s">
        <v>99</v>
      </c>
      <c r="F222" s="105" t="s">
        <v>113</v>
      </c>
      <c r="G222" s="110">
        <v>18765137.43</v>
      </c>
      <c r="H222" s="84"/>
      <c r="I222" s="84"/>
      <c r="J222" s="84"/>
      <c r="K222" s="84"/>
      <c r="L222" s="84"/>
      <c r="M222" s="84"/>
    </row>
    <row r="223" spans="1:13" x14ac:dyDescent="0.25">
      <c r="A223" s="108" t="s">
        <v>609</v>
      </c>
      <c r="B223" s="105" t="s">
        <v>84</v>
      </c>
      <c r="C223" s="106" t="s">
        <v>45</v>
      </c>
      <c r="D223" s="105" t="s">
        <v>52</v>
      </c>
      <c r="E223" s="105" t="s">
        <v>99</v>
      </c>
      <c r="F223" s="105" t="s">
        <v>12</v>
      </c>
      <c r="G223" s="110">
        <v>38712967.119999997</v>
      </c>
      <c r="H223" s="84"/>
      <c r="I223" s="84"/>
      <c r="J223" s="84"/>
      <c r="K223" s="84"/>
      <c r="L223" s="84"/>
      <c r="M223" s="84"/>
    </row>
    <row r="224" spans="1:13" x14ac:dyDescent="0.25">
      <c r="A224" s="108" t="s">
        <v>610</v>
      </c>
      <c r="B224" s="105" t="s">
        <v>84</v>
      </c>
      <c r="C224" s="106" t="s">
        <v>45</v>
      </c>
      <c r="D224" s="105" t="s">
        <v>52</v>
      </c>
      <c r="E224" s="105" t="s">
        <v>99</v>
      </c>
      <c r="F224" s="105" t="s">
        <v>611</v>
      </c>
      <c r="G224" s="110">
        <v>38712967.119999997</v>
      </c>
      <c r="H224" s="84"/>
      <c r="I224" s="84"/>
      <c r="J224" s="84"/>
      <c r="K224" s="84"/>
      <c r="L224" s="84"/>
      <c r="M224" s="84"/>
    </row>
    <row r="225" spans="1:13" x14ac:dyDescent="0.25">
      <c r="A225" s="108" t="s">
        <v>612</v>
      </c>
      <c r="B225" s="105" t="s">
        <v>84</v>
      </c>
      <c r="C225" s="106" t="s">
        <v>45</v>
      </c>
      <c r="D225" s="105" t="s">
        <v>52</v>
      </c>
      <c r="E225" s="105" t="s">
        <v>99</v>
      </c>
      <c r="F225" s="105" t="s">
        <v>95</v>
      </c>
      <c r="G225" s="110">
        <v>38712967.119999997</v>
      </c>
      <c r="H225" s="84"/>
      <c r="I225" s="84"/>
      <c r="J225" s="84"/>
      <c r="K225" s="84"/>
      <c r="L225" s="84"/>
      <c r="M225" s="84"/>
    </row>
    <row r="226" spans="1:13" ht="31.5" x14ac:dyDescent="0.25">
      <c r="A226" s="108" t="s">
        <v>678</v>
      </c>
      <c r="B226" s="105" t="s">
        <v>84</v>
      </c>
      <c r="C226" s="106" t="s">
        <v>45</v>
      </c>
      <c r="D226" s="105" t="s">
        <v>52</v>
      </c>
      <c r="E226" s="105" t="s">
        <v>140</v>
      </c>
      <c r="F226" s="105"/>
      <c r="G226" s="110">
        <v>114940</v>
      </c>
      <c r="H226" s="84"/>
      <c r="I226" s="84"/>
      <c r="J226" s="84"/>
      <c r="K226" s="84"/>
      <c r="L226" s="84"/>
      <c r="M226" s="84"/>
    </row>
    <row r="227" spans="1:13" x14ac:dyDescent="0.25">
      <c r="A227" s="108" t="s">
        <v>615</v>
      </c>
      <c r="B227" s="105" t="s">
        <v>84</v>
      </c>
      <c r="C227" s="106" t="s">
        <v>45</v>
      </c>
      <c r="D227" s="105" t="s">
        <v>52</v>
      </c>
      <c r="E227" s="105" t="s">
        <v>140</v>
      </c>
      <c r="F227" s="105" t="s">
        <v>16</v>
      </c>
      <c r="G227" s="110">
        <v>114940</v>
      </c>
      <c r="H227" s="84"/>
      <c r="I227" s="84"/>
      <c r="J227" s="84"/>
      <c r="K227" s="84"/>
      <c r="L227" s="84"/>
      <c r="M227" s="84"/>
    </row>
    <row r="228" spans="1:13" ht="31.5" x14ac:dyDescent="0.25">
      <c r="A228" s="108" t="s">
        <v>679</v>
      </c>
      <c r="B228" s="105" t="s">
        <v>84</v>
      </c>
      <c r="C228" s="106" t="s">
        <v>45</v>
      </c>
      <c r="D228" s="105" t="s">
        <v>52</v>
      </c>
      <c r="E228" s="105" t="s">
        <v>140</v>
      </c>
      <c r="F228" s="105" t="s">
        <v>125</v>
      </c>
      <c r="G228" s="110">
        <v>114940</v>
      </c>
      <c r="H228" s="84"/>
      <c r="I228" s="84"/>
      <c r="J228" s="84"/>
      <c r="K228" s="84"/>
      <c r="L228" s="84"/>
      <c r="M228" s="84"/>
    </row>
    <row r="229" spans="1:13" ht="31.5" x14ac:dyDescent="0.25">
      <c r="A229" s="108" t="s">
        <v>680</v>
      </c>
      <c r="B229" s="105" t="s">
        <v>84</v>
      </c>
      <c r="C229" s="106" t="s">
        <v>47</v>
      </c>
      <c r="D229" s="105"/>
      <c r="E229" s="105"/>
      <c r="F229" s="105"/>
      <c r="G229" s="110">
        <v>20096992.329999998</v>
      </c>
      <c r="H229" s="84"/>
      <c r="I229" s="84"/>
      <c r="J229" s="84"/>
      <c r="K229" s="84"/>
      <c r="L229" s="84"/>
      <c r="M229" s="84"/>
    </row>
    <row r="230" spans="1:13" ht="33.75" customHeight="1" x14ac:dyDescent="0.25">
      <c r="A230" s="108" t="s">
        <v>681</v>
      </c>
      <c r="B230" s="105" t="s">
        <v>84</v>
      </c>
      <c r="C230" s="106" t="s">
        <v>47</v>
      </c>
      <c r="D230" s="105" t="s">
        <v>56</v>
      </c>
      <c r="E230" s="105"/>
      <c r="F230" s="105"/>
      <c r="G230" s="110">
        <v>20096992.329999998</v>
      </c>
      <c r="H230" s="84"/>
      <c r="I230" s="84"/>
      <c r="J230" s="84"/>
      <c r="K230" s="84"/>
      <c r="L230" s="84"/>
      <c r="M230" s="84"/>
    </row>
    <row r="231" spans="1:13" ht="31.5" x14ac:dyDescent="0.25">
      <c r="A231" s="108" t="s">
        <v>657</v>
      </c>
      <c r="B231" s="105" t="s">
        <v>84</v>
      </c>
      <c r="C231" s="106" t="s">
        <v>47</v>
      </c>
      <c r="D231" s="105" t="s">
        <v>56</v>
      </c>
      <c r="E231" s="105" t="s">
        <v>105</v>
      </c>
      <c r="F231" s="105"/>
      <c r="G231" s="110">
        <v>16839870.77</v>
      </c>
      <c r="H231" s="84"/>
      <c r="I231" s="84"/>
      <c r="J231" s="84"/>
      <c r="K231" s="84"/>
      <c r="L231" s="84"/>
      <c r="M231" s="84"/>
    </row>
    <row r="232" spans="1:13" ht="63" x14ac:dyDescent="0.25">
      <c r="A232" s="108" t="s">
        <v>591</v>
      </c>
      <c r="B232" s="105" t="s">
        <v>84</v>
      </c>
      <c r="C232" s="106" t="s">
        <v>47</v>
      </c>
      <c r="D232" s="105" t="s">
        <v>56</v>
      </c>
      <c r="E232" s="105" t="s">
        <v>105</v>
      </c>
      <c r="F232" s="105" t="s">
        <v>11</v>
      </c>
      <c r="G232" s="110">
        <v>13734952.76</v>
      </c>
      <c r="H232" s="84"/>
      <c r="I232" s="84"/>
      <c r="J232" s="84"/>
      <c r="K232" s="84"/>
      <c r="L232" s="84"/>
      <c r="M232" s="84"/>
    </row>
    <row r="233" spans="1:13" x14ac:dyDescent="0.25">
      <c r="A233" s="108" t="s">
        <v>599</v>
      </c>
      <c r="B233" s="105" t="s">
        <v>84</v>
      </c>
      <c r="C233" s="106" t="s">
        <v>47</v>
      </c>
      <c r="D233" s="105" t="s">
        <v>56</v>
      </c>
      <c r="E233" s="105" t="s">
        <v>105</v>
      </c>
      <c r="F233" s="105" t="s">
        <v>600</v>
      </c>
      <c r="G233" s="110">
        <v>13734952.76</v>
      </c>
      <c r="H233" s="84"/>
      <c r="I233" s="84"/>
      <c r="J233" s="84"/>
      <c r="K233" s="84"/>
      <c r="L233" s="84"/>
      <c r="M233" s="84"/>
    </row>
    <row r="234" spans="1:13" x14ac:dyDescent="0.25">
      <c r="A234" s="108" t="s">
        <v>601</v>
      </c>
      <c r="B234" s="105" t="s">
        <v>84</v>
      </c>
      <c r="C234" s="106" t="s">
        <v>47</v>
      </c>
      <c r="D234" s="105" t="s">
        <v>56</v>
      </c>
      <c r="E234" s="105" t="s">
        <v>105</v>
      </c>
      <c r="F234" s="105" t="s">
        <v>90</v>
      </c>
      <c r="G234" s="110">
        <v>10225314.310000001</v>
      </c>
      <c r="H234" s="84"/>
      <c r="I234" s="84"/>
      <c r="J234" s="84"/>
      <c r="K234" s="84"/>
      <c r="L234" s="84"/>
      <c r="M234" s="84"/>
    </row>
    <row r="235" spans="1:13" ht="31.5" x14ac:dyDescent="0.25">
      <c r="A235" s="108" t="s">
        <v>659</v>
      </c>
      <c r="B235" s="105" t="s">
        <v>84</v>
      </c>
      <c r="C235" s="106" t="s">
        <v>47</v>
      </c>
      <c r="D235" s="105" t="s">
        <v>56</v>
      </c>
      <c r="E235" s="105" t="s">
        <v>105</v>
      </c>
      <c r="F235" s="105" t="s">
        <v>101</v>
      </c>
      <c r="G235" s="110">
        <v>436947.9</v>
      </c>
      <c r="H235" s="84"/>
      <c r="I235" s="84"/>
      <c r="J235" s="84"/>
      <c r="K235" s="84"/>
      <c r="L235" s="84"/>
      <c r="M235" s="84"/>
    </row>
    <row r="236" spans="1:13" ht="47.25" x14ac:dyDescent="0.25">
      <c r="A236" s="108" t="s">
        <v>602</v>
      </c>
      <c r="B236" s="105" t="s">
        <v>84</v>
      </c>
      <c r="C236" s="106" t="s">
        <v>47</v>
      </c>
      <c r="D236" s="105" t="s">
        <v>56</v>
      </c>
      <c r="E236" s="105" t="s">
        <v>105</v>
      </c>
      <c r="F236" s="105" t="s">
        <v>91</v>
      </c>
      <c r="G236" s="110">
        <v>3072690.55</v>
      </c>
      <c r="H236" s="84"/>
      <c r="I236" s="84"/>
      <c r="J236" s="84"/>
      <c r="K236" s="84"/>
      <c r="L236" s="84"/>
      <c r="M236" s="84"/>
    </row>
    <row r="237" spans="1:13" ht="31.5" x14ac:dyDescent="0.25">
      <c r="A237" s="108" t="s">
        <v>604</v>
      </c>
      <c r="B237" s="105" t="s">
        <v>84</v>
      </c>
      <c r="C237" s="106" t="s">
        <v>47</v>
      </c>
      <c r="D237" s="105" t="s">
        <v>56</v>
      </c>
      <c r="E237" s="105" t="s">
        <v>105</v>
      </c>
      <c r="F237" s="105" t="s">
        <v>14</v>
      </c>
      <c r="G237" s="110">
        <v>3104918.01</v>
      </c>
      <c r="H237" s="84"/>
      <c r="I237" s="84"/>
      <c r="J237" s="84"/>
      <c r="K237" s="84"/>
      <c r="L237" s="84"/>
      <c r="M237" s="84"/>
    </row>
    <row r="238" spans="1:13" ht="31.5" x14ac:dyDescent="0.25">
      <c r="A238" s="108" t="s">
        <v>605</v>
      </c>
      <c r="B238" s="105" t="s">
        <v>84</v>
      </c>
      <c r="C238" s="106" t="s">
        <v>47</v>
      </c>
      <c r="D238" s="105" t="s">
        <v>56</v>
      </c>
      <c r="E238" s="105" t="s">
        <v>105</v>
      </c>
      <c r="F238" s="105" t="s">
        <v>606</v>
      </c>
      <c r="G238" s="110">
        <v>3104918.01</v>
      </c>
      <c r="H238" s="84"/>
      <c r="I238" s="84"/>
      <c r="J238" s="84"/>
      <c r="K238" s="84"/>
      <c r="L238" s="84"/>
      <c r="M238" s="84"/>
    </row>
    <row r="239" spans="1:13" ht="31.5" x14ac:dyDescent="0.25">
      <c r="A239" s="108" t="s">
        <v>607</v>
      </c>
      <c r="B239" s="105" t="s">
        <v>84</v>
      </c>
      <c r="C239" s="106" t="s">
        <v>47</v>
      </c>
      <c r="D239" s="105" t="s">
        <v>56</v>
      </c>
      <c r="E239" s="105" t="s">
        <v>105</v>
      </c>
      <c r="F239" s="105" t="s">
        <v>93</v>
      </c>
      <c r="G239" s="110">
        <v>1457395.51</v>
      </c>
      <c r="H239" s="84"/>
      <c r="I239" s="84"/>
      <c r="J239" s="84"/>
      <c r="K239" s="84"/>
      <c r="L239" s="84"/>
      <c r="M239" s="84"/>
    </row>
    <row r="240" spans="1:13" x14ac:dyDescent="0.25">
      <c r="A240" s="108" t="s">
        <v>608</v>
      </c>
      <c r="B240" s="105" t="s">
        <v>84</v>
      </c>
      <c r="C240" s="106" t="s">
        <v>47</v>
      </c>
      <c r="D240" s="105" t="s">
        <v>56</v>
      </c>
      <c r="E240" s="105" t="s">
        <v>105</v>
      </c>
      <c r="F240" s="105" t="s">
        <v>94</v>
      </c>
      <c r="G240" s="110">
        <v>1264445.52</v>
      </c>
      <c r="H240" s="84"/>
      <c r="I240" s="84"/>
      <c r="J240" s="84"/>
      <c r="K240" s="84"/>
      <c r="L240" s="84"/>
      <c r="M240" s="84"/>
    </row>
    <row r="241" spans="1:13" x14ac:dyDescent="0.25">
      <c r="A241" s="108" t="s">
        <v>648</v>
      </c>
      <c r="B241" s="105" t="s">
        <v>84</v>
      </c>
      <c r="C241" s="106" t="s">
        <v>47</v>
      </c>
      <c r="D241" s="105" t="s">
        <v>56</v>
      </c>
      <c r="E241" s="105" t="s">
        <v>105</v>
      </c>
      <c r="F241" s="105" t="s">
        <v>135</v>
      </c>
      <c r="G241" s="110">
        <v>383076.98</v>
      </c>
      <c r="H241" s="84"/>
      <c r="I241" s="84"/>
      <c r="J241" s="84"/>
      <c r="K241" s="84"/>
      <c r="L241" s="84"/>
      <c r="M241" s="84"/>
    </row>
    <row r="242" spans="1:13" ht="47.25" x14ac:dyDescent="0.25">
      <c r="A242" s="108" t="s">
        <v>682</v>
      </c>
      <c r="B242" s="105" t="s">
        <v>84</v>
      </c>
      <c r="C242" s="106" t="s">
        <v>47</v>
      </c>
      <c r="D242" s="105" t="s">
        <v>56</v>
      </c>
      <c r="E242" s="105" t="s">
        <v>114</v>
      </c>
      <c r="F242" s="105"/>
      <c r="G242" s="110">
        <v>254121.56</v>
      </c>
      <c r="H242" s="84"/>
      <c r="I242" s="84"/>
      <c r="J242" s="84"/>
      <c r="K242" s="84"/>
      <c r="L242" s="84"/>
      <c r="M242" s="84"/>
    </row>
    <row r="243" spans="1:13" ht="31.5" x14ac:dyDescent="0.25">
      <c r="A243" s="108" t="s">
        <v>604</v>
      </c>
      <c r="B243" s="105" t="s">
        <v>84</v>
      </c>
      <c r="C243" s="106" t="s">
        <v>47</v>
      </c>
      <c r="D243" s="105" t="s">
        <v>56</v>
      </c>
      <c r="E243" s="105" t="s">
        <v>114</v>
      </c>
      <c r="F243" s="105" t="s">
        <v>14</v>
      </c>
      <c r="G243" s="110">
        <v>254121.56</v>
      </c>
      <c r="H243" s="84"/>
      <c r="I243" s="84"/>
      <c r="J243" s="84"/>
      <c r="K243" s="84"/>
      <c r="L243" s="84"/>
      <c r="M243" s="84"/>
    </row>
    <row r="244" spans="1:13" ht="31.5" x14ac:dyDescent="0.25">
      <c r="A244" s="108" t="s">
        <v>605</v>
      </c>
      <c r="B244" s="105" t="s">
        <v>84</v>
      </c>
      <c r="C244" s="106" t="s">
        <v>47</v>
      </c>
      <c r="D244" s="105" t="s">
        <v>56</v>
      </c>
      <c r="E244" s="105" t="s">
        <v>114</v>
      </c>
      <c r="F244" s="105" t="s">
        <v>606</v>
      </c>
      <c r="G244" s="110">
        <v>254121.56</v>
      </c>
      <c r="H244" s="84"/>
      <c r="I244" s="84"/>
      <c r="J244" s="84"/>
      <c r="K244" s="84"/>
      <c r="L244" s="84"/>
      <c r="M244" s="84"/>
    </row>
    <row r="245" spans="1:13" x14ac:dyDescent="0.25">
      <c r="A245" s="108" t="s">
        <v>608</v>
      </c>
      <c r="B245" s="105" t="s">
        <v>84</v>
      </c>
      <c r="C245" s="106" t="s">
        <v>47</v>
      </c>
      <c r="D245" s="105" t="s">
        <v>56</v>
      </c>
      <c r="E245" s="105" t="s">
        <v>114</v>
      </c>
      <c r="F245" s="105" t="s">
        <v>94</v>
      </c>
      <c r="G245" s="110">
        <v>254121.56</v>
      </c>
      <c r="H245" s="84"/>
      <c r="I245" s="84"/>
      <c r="J245" s="84"/>
      <c r="K245" s="84"/>
      <c r="L245" s="84"/>
      <c r="M245" s="84"/>
    </row>
    <row r="246" spans="1:13" ht="31.5" x14ac:dyDescent="0.25">
      <c r="A246" s="108" t="s">
        <v>683</v>
      </c>
      <c r="B246" s="105" t="s">
        <v>84</v>
      </c>
      <c r="C246" s="106" t="s">
        <v>47</v>
      </c>
      <c r="D246" s="105" t="s">
        <v>56</v>
      </c>
      <c r="E246" s="105" t="s">
        <v>684</v>
      </c>
      <c r="F246" s="105"/>
      <c r="G246" s="110">
        <v>3003000</v>
      </c>
      <c r="H246" s="84"/>
      <c r="I246" s="84"/>
      <c r="J246" s="84"/>
      <c r="K246" s="84"/>
      <c r="L246" s="84"/>
      <c r="M246" s="84"/>
    </row>
    <row r="247" spans="1:13" ht="31.5" x14ac:dyDescent="0.25">
      <c r="A247" s="108" t="s">
        <v>604</v>
      </c>
      <c r="B247" s="105" t="s">
        <v>84</v>
      </c>
      <c r="C247" s="106" t="s">
        <v>47</v>
      </c>
      <c r="D247" s="105" t="s">
        <v>56</v>
      </c>
      <c r="E247" s="105" t="s">
        <v>684</v>
      </c>
      <c r="F247" s="105" t="s">
        <v>14</v>
      </c>
      <c r="G247" s="110">
        <v>3003000</v>
      </c>
      <c r="H247" s="84"/>
      <c r="I247" s="84"/>
      <c r="J247" s="84"/>
      <c r="K247" s="84"/>
      <c r="L247" s="84"/>
      <c r="M247" s="84"/>
    </row>
    <row r="248" spans="1:13" ht="31.5" x14ac:dyDescent="0.25">
      <c r="A248" s="108" t="s">
        <v>605</v>
      </c>
      <c r="B248" s="105" t="s">
        <v>84</v>
      </c>
      <c r="C248" s="106" t="s">
        <v>47</v>
      </c>
      <c r="D248" s="105" t="s">
        <v>56</v>
      </c>
      <c r="E248" s="105" t="s">
        <v>684</v>
      </c>
      <c r="F248" s="105" t="s">
        <v>606</v>
      </c>
      <c r="G248" s="110">
        <v>3003000</v>
      </c>
      <c r="H248" s="84"/>
      <c r="I248" s="84"/>
      <c r="J248" s="84"/>
      <c r="K248" s="84"/>
      <c r="L248" s="84"/>
      <c r="M248" s="84"/>
    </row>
    <row r="249" spans="1:13" x14ac:dyDescent="0.25">
      <c r="A249" s="108" t="s">
        <v>608</v>
      </c>
      <c r="B249" s="105" t="s">
        <v>84</v>
      </c>
      <c r="C249" s="106" t="s">
        <v>47</v>
      </c>
      <c r="D249" s="105" t="s">
        <v>56</v>
      </c>
      <c r="E249" s="105" t="s">
        <v>684</v>
      </c>
      <c r="F249" s="105" t="s">
        <v>94</v>
      </c>
      <c r="G249" s="110">
        <v>3003000</v>
      </c>
      <c r="H249" s="84"/>
      <c r="I249" s="84"/>
      <c r="J249" s="84"/>
      <c r="K249" s="84"/>
      <c r="L249" s="84"/>
      <c r="M249" s="84"/>
    </row>
    <row r="250" spans="1:13" x14ac:dyDescent="0.25">
      <c r="A250" s="108" t="s">
        <v>685</v>
      </c>
      <c r="B250" s="105" t="s">
        <v>84</v>
      </c>
      <c r="C250" s="106" t="s">
        <v>48</v>
      </c>
      <c r="D250" s="105"/>
      <c r="E250" s="105"/>
      <c r="F250" s="105"/>
      <c r="G250" s="110">
        <v>470702770.95999998</v>
      </c>
      <c r="H250" s="84"/>
      <c r="I250" s="84"/>
      <c r="J250" s="84"/>
      <c r="K250" s="84"/>
      <c r="L250" s="84"/>
      <c r="M250" s="84"/>
    </row>
    <row r="251" spans="1:13" x14ac:dyDescent="0.25">
      <c r="A251" s="108" t="s">
        <v>686</v>
      </c>
      <c r="B251" s="105" t="s">
        <v>84</v>
      </c>
      <c r="C251" s="106" t="s">
        <v>48</v>
      </c>
      <c r="D251" s="105" t="s">
        <v>45</v>
      </c>
      <c r="E251" s="105"/>
      <c r="F251" s="105"/>
      <c r="G251" s="110">
        <v>894957.49</v>
      </c>
      <c r="H251" s="84"/>
      <c r="I251" s="84"/>
      <c r="J251" s="84"/>
      <c r="K251" s="84"/>
      <c r="L251" s="84"/>
      <c r="M251" s="84"/>
    </row>
    <row r="252" spans="1:13" x14ac:dyDescent="0.25">
      <c r="A252" s="108" t="s">
        <v>614</v>
      </c>
      <c r="B252" s="105" t="s">
        <v>84</v>
      </c>
      <c r="C252" s="106" t="s">
        <v>48</v>
      </c>
      <c r="D252" s="105" t="s">
        <v>45</v>
      </c>
      <c r="E252" s="105" t="s">
        <v>96</v>
      </c>
      <c r="F252" s="105"/>
      <c r="G252" s="110">
        <v>270178.21000000002</v>
      </c>
      <c r="H252" s="84"/>
      <c r="I252" s="84"/>
      <c r="J252" s="84"/>
      <c r="K252" s="84"/>
      <c r="L252" s="84"/>
      <c r="M252" s="84"/>
    </row>
    <row r="253" spans="1:13" ht="63" x14ac:dyDescent="0.25">
      <c r="A253" s="108" t="s">
        <v>591</v>
      </c>
      <c r="B253" s="105" t="s">
        <v>84</v>
      </c>
      <c r="C253" s="106" t="s">
        <v>48</v>
      </c>
      <c r="D253" s="105" t="s">
        <v>45</v>
      </c>
      <c r="E253" s="105" t="s">
        <v>96</v>
      </c>
      <c r="F253" s="105" t="s">
        <v>11</v>
      </c>
      <c r="G253" s="110">
        <v>270178.21000000002</v>
      </c>
      <c r="H253" s="84"/>
      <c r="I253" s="84"/>
      <c r="J253" s="84"/>
      <c r="K253" s="84"/>
      <c r="L253" s="84"/>
      <c r="M253" s="84"/>
    </row>
    <row r="254" spans="1:13" ht="31.5" x14ac:dyDescent="0.25">
      <c r="A254" s="108" t="s">
        <v>592</v>
      </c>
      <c r="B254" s="105" t="s">
        <v>84</v>
      </c>
      <c r="C254" s="106" t="s">
        <v>48</v>
      </c>
      <c r="D254" s="105" t="s">
        <v>45</v>
      </c>
      <c r="E254" s="105" t="s">
        <v>96</v>
      </c>
      <c r="F254" s="105" t="s">
        <v>593</v>
      </c>
      <c r="G254" s="110">
        <v>270178.21000000002</v>
      </c>
      <c r="H254" s="84"/>
      <c r="I254" s="84"/>
      <c r="J254" s="84"/>
      <c r="K254" s="84"/>
      <c r="L254" s="84"/>
      <c r="M254" s="84"/>
    </row>
    <row r="255" spans="1:13" ht="31.5" x14ac:dyDescent="0.25">
      <c r="A255" s="108" t="s">
        <v>594</v>
      </c>
      <c r="B255" s="105" t="s">
        <v>84</v>
      </c>
      <c r="C255" s="106" t="s">
        <v>48</v>
      </c>
      <c r="D255" s="105" t="s">
        <v>45</v>
      </c>
      <c r="E255" s="105" t="s">
        <v>96</v>
      </c>
      <c r="F255" s="105" t="s">
        <v>86</v>
      </c>
      <c r="G255" s="110">
        <v>207640.35</v>
      </c>
      <c r="H255" s="84"/>
      <c r="I255" s="84"/>
      <c r="J255" s="84"/>
      <c r="K255" s="84"/>
      <c r="L255" s="84"/>
      <c r="M255" s="84"/>
    </row>
    <row r="256" spans="1:13" ht="47.25" x14ac:dyDescent="0.25">
      <c r="A256" s="108" t="s">
        <v>596</v>
      </c>
      <c r="B256" s="105" t="s">
        <v>84</v>
      </c>
      <c r="C256" s="106" t="s">
        <v>48</v>
      </c>
      <c r="D256" s="105" t="s">
        <v>45</v>
      </c>
      <c r="E256" s="105" t="s">
        <v>96</v>
      </c>
      <c r="F256" s="105" t="s">
        <v>88</v>
      </c>
      <c r="G256" s="110">
        <v>62537.86</v>
      </c>
      <c r="H256" s="84"/>
      <c r="I256" s="84"/>
      <c r="J256" s="84"/>
      <c r="K256" s="84"/>
      <c r="L256" s="84"/>
      <c r="M256" s="84"/>
    </row>
    <row r="257" spans="1:13" ht="31.5" x14ac:dyDescent="0.25">
      <c r="A257" s="108" t="s">
        <v>687</v>
      </c>
      <c r="B257" s="105" t="s">
        <v>84</v>
      </c>
      <c r="C257" s="106" t="s">
        <v>48</v>
      </c>
      <c r="D257" s="105" t="s">
        <v>45</v>
      </c>
      <c r="E257" s="105" t="s">
        <v>688</v>
      </c>
      <c r="F257" s="105"/>
      <c r="G257" s="110">
        <v>624779.28</v>
      </c>
      <c r="H257" s="84"/>
      <c r="I257" s="84"/>
      <c r="J257" s="84"/>
      <c r="K257" s="84"/>
      <c r="L257" s="84"/>
      <c r="M257" s="84"/>
    </row>
    <row r="258" spans="1:13" ht="63" x14ac:dyDescent="0.25">
      <c r="A258" s="108" t="s">
        <v>591</v>
      </c>
      <c r="B258" s="105" t="s">
        <v>84</v>
      </c>
      <c r="C258" s="106" t="s">
        <v>48</v>
      </c>
      <c r="D258" s="105" t="s">
        <v>45</v>
      </c>
      <c r="E258" s="105" t="s">
        <v>688</v>
      </c>
      <c r="F258" s="105" t="s">
        <v>11</v>
      </c>
      <c r="G258" s="110">
        <v>544004.28</v>
      </c>
      <c r="H258" s="84"/>
      <c r="I258" s="84"/>
      <c r="J258" s="84"/>
      <c r="K258" s="84"/>
      <c r="L258" s="84"/>
      <c r="M258" s="84"/>
    </row>
    <row r="259" spans="1:13" ht="31.5" x14ac:dyDescent="0.25">
      <c r="A259" s="108" t="s">
        <v>592</v>
      </c>
      <c r="B259" s="105" t="s">
        <v>84</v>
      </c>
      <c r="C259" s="106" t="s">
        <v>48</v>
      </c>
      <c r="D259" s="105" t="s">
        <v>45</v>
      </c>
      <c r="E259" s="105" t="s">
        <v>688</v>
      </c>
      <c r="F259" s="105" t="s">
        <v>593</v>
      </c>
      <c r="G259" s="110">
        <v>544004.28</v>
      </c>
      <c r="H259" s="84"/>
      <c r="I259" s="84"/>
      <c r="J259" s="84"/>
      <c r="K259" s="84"/>
      <c r="L259" s="84"/>
      <c r="M259" s="84"/>
    </row>
    <row r="260" spans="1:13" ht="31.5" x14ac:dyDescent="0.25">
      <c r="A260" s="108" t="s">
        <v>594</v>
      </c>
      <c r="B260" s="105" t="s">
        <v>84</v>
      </c>
      <c r="C260" s="106" t="s">
        <v>48</v>
      </c>
      <c r="D260" s="105" t="s">
        <v>45</v>
      </c>
      <c r="E260" s="105" t="s">
        <v>688</v>
      </c>
      <c r="F260" s="105" t="s">
        <v>86</v>
      </c>
      <c r="G260" s="110">
        <v>390221.28</v>
      </c>
      <c r="H260" s="84"/>
      <c r="I260" s="84"/>
      <c r="J260" s="84"/>
      <c r="K260" s="84"/>
      <c r="L260" s="84"/>
      <c r="M260" s="84"/>
    </row>
    <row r="261" spans="1:13" ht="47.25" x14ac:dyDescent="0.25">
      <c r="A261" s="108" t="s">
        <v>595</v>
      </c>
      <c r="B261" s="105" t="s">
        <v>84</v>
      </c>
      <c r="C261" s="106" t="s">
        <v>48</v>
      </c>
      <c r="D261" s="105" t="s">
        <v>45</v>
      </c>
      <c r="E261" s="105" t="s">
        <v>688</v>
      </c>
      <c r="F261" s="105" t="s">
        <v>87</v>
      </c>
      <c r="G261" s="110">
        <v>41797</v>
      </c>
      <c r="H261" s="84"/>
      <c r="I261" s="84"/>
      <c r="J261" s="84"/>
      <c r="K261" s="84"/>
      <c r="L261" s="84"/>
      <c r="M261" s="84"/>
    </row>
    <row r="262" spans="1:13" ht="47.25" x14ac:dyDescent="0.25">
      <c r="A262" s="108" t="s">
        <v>596</v>
      </c>
      <c r="B262" s="105" t="s">
        <v>84</v>
      </c>
      <c r="C262" s="106" t="s">
        <v>48</v>
      </c>
      <c r="D262" s="105" t="s">
        <v>45</v>
      </c>
      <c r="E262" s="105" t="s">
        <v>688</v>
      </c>
      <c r="F262" s="105" t="s">
        <v>88</v>
      </c>
      <c r="G262" s="110">
        <v>111986</v>
      </c>
      <c r="H262" s="84"/>
      <c r="I262" s="84"/>
      <c r="J262" s="84"/>
      <c r="K262" s="84"/>
      <c r="L262" s="84"/>
      <c r="M262" s="84"/>
    </row>
    <row r="263" spans="1:13" ht="31.5" x14ac:dyDescent="0.25">
      <c r="A263" s="108" t="s">
        <v>604</v>
      </c>
      <c r="B263" s="105" t="s">
        <v>84</v>
      </c>
      <c r="C263" s="106" t="s">
        <v>48</v>
      </c>
      <c r="D263" s="105" t="s">
        <v>45</v>
      </c>
      <c r="E263" s="105" t="s">
        <v>688</v>
      </c>
      <c r="F263" s="105" t="s">
        <v>14</v>
      </c>
      <c r="G263" s="110">
        <v>80775</v>
      </c>
      <c r="H263" s="84"/>
      <c r="I263" s="84"/>
      <c r="J263" s="84"/>
      <c r="K263" s="84"/>
      <c r="L263" s="84"/>
      <c r="M263" s="84"/>
    </row>
    <row r="264" spans="1:13" ht="31.5" x14ac:dyDescent="0.25">
      <c r="A264" s="108" t="s">
        <v>605</v>
      </c>
      <c r="B264" s="105" t="s">
        <v>84</v>
      </c>
      <c r="C264" s="106" t="s">
        <v>48</v>
      </c>
      <c r="D264" s="105" t="s">
        <v>45</v>
      </c>
      <c r="E264" s="105" t="s">
        <v>688</v>
      </c>
      <c r="F264" s="105" t="s">
        <v>606</v>
      </c>
      <c r="G264" s="110">
        <v>80775</v>
      </c>
      <c r="H264" s="84"/>
      <c r="I264" s="84"/>
      <c r="J264" s="84"/>
      <c r="K264" s="84"/>
      <c r="L264" s="84"/>
      <c r="M264" s="84"/>
    </row>
    <row r="265" spans="1:13" ht="31.5" x14ac:dyDescent="0.25">
      <c r="A265" s="108" t="s">
        <v>607</v>
      </c>
      <c r="B265" s="105" t="s">
        <v>84</v>
      </c>
      <c r="C265" s="106" t="s">
        <v>48</v>
      </c>
      <c r="D265" s="105" t="s">
        <v>45</v>
      </c>
      <c r="E265" s="105" t="s">
        <v>688</v>
      </c>
      <c r="F265" s="105" t="s">
        <v>93</v>
      </c>
      <c r="G265" s="110">
        <v>29120</v>
      </c>
      <c r="H265" s="84"/>
      <c r="I265" s="84"/>
      <c r="J265" s="84"/>
      <c r="K265" s="84"/>
      <c r="L265" s="84"/>
      <c r="M265" s="84"/>
    </row>
    <row r="266" spans="1:13" x14ac:dyDescent="0.25">
      <c r="A266" s="108" t="s">
        <v>608</v>
      </c>
      <c r="B266" s="105" t="s">
        <v>84</v>
      </c>
      <c r="C266" s="106" t="s">
        <v>48</v>
      </c>
      <c r="D266" s="105" t="s">
        <v>45</v>
      </c>
      <c r="E266" s="105" t="s">
        <v>688</v>
      </c>
      <c r="F266" s="105" t="s">
        <v>94</v>
      </c>
      <c r="G266" s="110">
        <v>51655</v>
      </c>
      <c r="H266" s="84"/>
      <c r="I266" s="84"/>
      <c r="J266" s="84"/>
      <c r="K266" s="84"/>
      <c r="L266" s="84"/>
      <c r="M266" s="84"/>
    </row>
    <row r="267" spans="1:13" x14ac:dyDescent="0.25">
      <c r="A267" s="108" t="s">
        <v>689</v>
      </c>
      <c r="B267" s="105" t="s">
        <v>84</v>
      </c>
      <c r="C267" s="106" t="s">
        <v>48</v>
      </c>
      <c r="D267" s="105" t="s">
        <v>54</v>
      </c>
      <c r="E267" s="105"/>
      <c r="F267" s="105"/>
      <c r="G267" s="110">
        <v>290425480.13999999</v>
      </c>
      <c r="H267" s="84"/>
      <c r="I267" s="84"/>
      <c r="J267" s="84"/>
      <c r="K267" s="84"/>
      <c r="L267" s="84"/>
      <c r="M267" s="84"/>
    </row>
    <row r="268" spans="1:13" x14ac:dyDescent="0.25">
      <c r="A268" s="108" t="s">
        <v>690</v>
      </c>
      <c r="B268" s="105" t="s">
        <v>84</v>
      </c>
      <c r="C268" s="106" t="s">
        <v>48</v>
      </c>
      <c r="D268" s="105" t="s">
        <v>54</v>
      </c>
      <c r="E268" s="105" t="s">
        <v>691</v>
      </c>
      <c r="F268" s="105"/>
      <c r="G268" s="110">
        <v>29802516.5</v>
      </c>
      <c r="H268" s="84"/>
      <c r="I268" s="84"/>
      <c r="J268" s="84"/>
      <c r="K268" s="84"/>
      <c r="L268" s="84"/>
      <c r="M268" s="84"/>
    </row>
    <row r="269" spans="1:13" x14ac:dyDescent="0.25">
      <c r="A269" s="108" t="s">
        <v>609</v>
      </c>
      <c r="B269" s="105" t="s">
        <v>84</v>
      </c>
      <c r="C269" s="106" t="s">
        <v>48</v>
      </c>
      <c r="D269" s="105" t="s">
        <v>54</v>
      </c>
      <c r="E269" s="105" t="s">
        <v>691</v>
      </c>
      <c r="F269" s="105" t="s">
        <v>12</v>
      </c>
      <c r="G269" s="110">
        <v>29802516.5</v>
      </c>
      <c r="H269" s="84"/>
      <c r="I269" s="84"/>
      <c r="J269" s="84"/>
      <c r="K269" s="84"/>
      <c r="L269" s="84"/>
      <c r="M269" s="84"/>
    </row>
    <row r="270" spans="1:13" ht="47.25" x14ac:dyDescent="0.25">
      <c r="A270" s="108" t="s">
        <v>692</v>
      </c>
      <c r="B270" s="105" t="s">
        <v>84</v>
      </c>
      <c r="C270" s="106" t="s">
        <v>48</v>
      </c>
      <c r="D270" s="105" t="s">
        <v>54</v>
      </c>
      <c r="E270" s="105" t="s">
        <v>691</v>
      </c>
      <c r="F270" s="105" t="s">
        <v>693</v>
      </c>
      <c r="G270" s="110">
        <v>29802516.5</v>
      </c>
      <c r="H270" s="84"/>
      <c r="I270" s="84"/>
      <c r="J270" s="84"/>
      <c r="K270" s="84"/>
      <c r="L270" s="84"/>
      <c r="M270" s="84"/>
    </row>
    <row r="271" spans="1:13" ht="63" x14ac:dyDescent="0.25">
      <c r="A271" s="108" t="s">
        <v>694</v>
      </c>
      <c r="B271" s="105" t="s">
        <v>84</v>
      </c>
      <c r="C271" s="106" t="s">
        <v>48</v>
      </c>
      <c r="D271" s="105" t="s">
        <v>54</v>
      </c>
      <c r="E271" s="105" t="s">
        <v>691</v>
      </c>
      <c r="F271" s="105" t="s">
        <v>115</v>
      </c>
      <c r="G271" s="110">
        <v>227225.5</v>
      </c>
      <c r="H271" s="84"/>
      <c r="I271" s="84"/>
      <c r="J271" s="84"/>
      <c r="K271" s="84"/>
      <c r="L271" s="84"/>
      <c r="M271" s="84"/>
    </row>
    <row r="272" spans="1:13" ht="63" x14ac:dyDescent="0.25">
      <c r="A272" s="108" t="s">
        <v>695</v>
      </c>
      <c r="B272" s="105" t="s">
        <v>84</v>
      </c>
      <c r="C272" s="106" t="s">
        <v>48</v>
      </c>
      <c r="D272" s="105" t="s">
        <v>54</v>
      </c>
      <c r="E272" s="105" t="s">
        <v>691</v>
      </c>
      <c r="F272" s="105" t="s">
        <v>116</v>
      </c>
      <c r="G272" s="110">
        <v>29575291</v>
      </c>
      <c r="H272" s="84"/>
      <c r="I272" s="84"/>
      <c r="J272" s="84"/>
      <c r="K272" s="84"/>
      <c r="L272" s="84"/>
      <c r="M272" s="84"/>
    </row>
    <row r="273" spans="1:13" x14ac:dyDescent="0.25">
      <c r="A273" s="108" t="s">
        <v>696</v>
      </c>
      <c r="B273" s="105" t="s">
        <v>84</v>
      </c>
      <c r="C273" s="106" t="s">
        <v>48</v>
      </c>
      <c r="D273" s="105" t="s">
        <v>54</v>
      </c>
      <c r="E273" s="105" t="s">
        <v>697</v>
      </c>
      <c r="F273" s="105"/>
      <c r="G273" s="110">
        <v>5309640</v>
      </c>
      <c r="H273" s="84"/>
      <c r="I273" s="84"/>
      <c r="J273" s="84"/>
      <c r="K273" s="84"/>
      <c r="L273" s="84"/>
      <c r="M273" s="84"/>
    </row>
    <row r="274" spans="1:13" x14ac:dyDescent="0.25">
      <c r="A274" s="108" t="s">
        <v>609</v>
      </c>
      <c r="B274" s="105" t="s">
        <v>84</v>
      </c>
      <c r="C274" s="106" t="s">
        <v>48</v>
      </c>
      <c r="D274" s="105" t="s">
        <v>54</v>
      </c>
      <c r="E274" s="105" t="s">
        <v>697</v>
      </c>
      <c r="F274" s="105" t="s">
        <v>12</v>
      </c>
      <c r="G274" s="110">
        <v>5309640</v>
      </c>
      <c r="H274" s="84"/>
      <c r="I274" s="84"/>
      <c r="J274" s="84"/>
      <c r="K274" s="84"/>
      <c r="L274" s="84"/>
      <c r="M274" s="84"/>
    </row>
    <row r="275" spans="1:13" ht="47.25" x14ac:dyDescent="0.25">
      <c r="A275" s="108" t="s">
        <v>692</v>
      </c>
      <c r="B275" s="105" t="s">
        <v>84</v>
      </c>
      <c r="C275" s="106" t="s">
        <v>48</v>
      </c>
      <c r="D275" s="105" t="s">
        <v>54</v>
      </c>
      <c r="E275" s="105" t="s">
        <v>697</v>
      </c>
      <c r="F275" s="105" t="s">
        <v>693</v>
      </c>
      <c r="G275" s="110">
        <v>5309640</v>
      </c>
      <c r="H275" s="84"/>
      <c r="I275" s="84"/>
      <c r="J275" s="84"/>
      <c r="K275" s="84"/>
      <c r="L275" s="84"/>
      <c r="M275" s="84"/>
    </row>
    <row r="276" spans="1:13" ht="63" x14ac:dyDescent="0.25">
      <c r="A276" s="108" t="s">
        <v>694</v>
      </c>
      <c r="B276" s="105" t="s">
        <v>84</v>
      </c>
      <c r="C276" s="106" t="s">
        <v>48</v>
      </c>
      <c r="D276" s="105" t="s">
        <v>54</v>
      </c>
      <c r="E276" s="105" t="s">
        <v>697</v>
      </c>
      <c r="F276" s="105" t="s">
        <v>115</v>
      </c>
      <c r="G276" s="110">
        <v>245000</v>
      </c>
      <c r="H276" s="84"/>
      <c r="I276" s="84"/>
      <c r="J276" s="84"/>
      <c r="K276" s="84"/>
      <c r="L276" s="84"/>
      <c r="M276" s="84"/>
    </row>
    <row r="277" spans="1:13" ht="63" x14ac:dyDescent="0.25">
      <c r="A277" s="108" t="s">
        <v>695</v>
      </c>
      <c r="B277" s="105" t="s">
        <v>84</v>
      </c>
      <c r="C277" s="106" t="s">
        <v>48</v>
      </c>
      <c r="D277" s="105" t="s">
        <v>54</v>
      </c>
      <c r="E277" s="105" t="s">
        <v>697</v>
      </c>
      <c r="F277" s="105" t="s">
        <v>116</v>
      </c>
      <c r="G277" s="110">
        <v>5064640</v>
      </c>
      <c r="H277" s="84"/>
      <c r="I277" s="84"/>
      <c r="J277" s="84"/>
      <c r="K277" s="84"/>
      <c r="L277" s="84"/>
      <c r="M277" s="84"/>
    </row>
    <row r="278" spans="1:13" x14ac:dyDescent="0.25">
      <c r="A278" s="108" t="s">
        <v>698</v>
      </c>
      <c r="B278" s="105" t="s">
        <v>84</v>
      </c>
      <c r="C278" s="106" t="s">
        <v>48</v>
      </c>
      <c r="D278" s="105" t="s">
        <v>54</v>
      </c>
      <c r="E278" s="105" t="s">
        <v>699</v>
      </c>
      <c r="F278" s="105"/>
      <c r="G278" s="110">
        <v>95236967.5</v>
      </c>
      <c r="H278" s="84"/>
      <c r="I278" s="84"/>
      <c r="J278" s="84"/>
      <c r="K278" s="84"/>
      <c r="L278" s="84"/>
      <c r="M278" s="84"/>
    </row>
    <row r="279" spans="1:13" x14ac:dyDescent="0.25">
      <c r="A279" s="108" t="s">
        <v>609</v>
      </c>
      <c r="B279" s="105" t="s">
        <v>84</v>
      </c>
      <c r="C279" s="106" t="s">
        <v>48</v>
      </c>
      <c r="D279" s="105" t="s">
        <v>54</v>
      </c>
      <c r="E279" s="105" t="s">
        <v>699</v>
      </c>
      <c r="F279" s="105" t="s">
        <v>12</v>
      </c>
      <c r="G279" s="110">
        <v>95236967.5</v>
      </c>
      <c r="H279" s="84"/>
      <c r="I279" s="84"/>
      <c r="J279" s="84"/>
      <c r="K279" s="84"/>
      <c r="L279" s="84"/>
      <c r="M279" s="84"/>
    </row>
    <row r="280" spans="1:13" ht="47.25" x14ac:dyDescent="0.25">
      <c r="A280" s="108" t="s">
        <v>692</v>
      </c>
      <c r="B280" s="105" t="s">
        <v>84</v>
      </c>
      <c r="C280" s="106" t="s">
        <v>48</v>
      </c>
      <c r="D280" s="105" t="s">
        <v>54</v>
      </c>
      <c r="E280" s="105" t="s">
        <v>699</v>
      </c>
      <c r="F280" s="105" t="s">
        <v>693</v>
      </c>
      <c r="G280" s="110">
        <v>95236967.5</v>
      </c>
      <c r="H280" s="84"/>
      <c r="I280" s="84"/>
      <c r="J280" s="84"/>
      <c r="K280" s="84"/>
      <c r="L280" s="84"/>
      <c r="M280" s="84"/>
    </row>
    <row r="281" spans="1:13" ht="63" x14ac:dyDescent="0.25">
      <c r="A281" s="108" t="s">
        <v>694</v>
      </c>
      <c r="B281" s="105" t="s">
        <v>84</v>
      </c>
      <c r="C281" s="106" t="s">
        <v>48</v>
      </c>
      <c r="D281" s="105" t="s">
        <v>54</v>
      </c>
      <c r="E281" s="105" t="s">
        <v>699</v>
      </c>
      <c r="F281" s="105" t="s">
        <v>115</v>
      </c>
      <c r="G281" s="110">
        <v>42567032.359999999</v>
      </c>
      <c r="H281" s="84"/>
      <c r="I281" s="84"/>
      <c r="J281" s="84"/>
      <c r="K281" s="84"/>
      <c r="L281" s="84"/>
      <c r="M281" s="84"/>
    </row>
    <row r="282" spans="1:13" ht="63" x14ac:dyDescent="0.25">
      <c r="A282" s="108" t="s">
        <v>695</v>
      </c>
      <c r="B282" s="105" t="s">
        <v>84</v>
      </c>
      <c r="C282" s="106" t="s">
        <v>48</v>
      </c>
      <c r="D282" s="105" t="s">
        <v>54</v>
      </c>
      <c r="E282" s="105" t="s">
        <v>699</v>
      </c>
      <c r="F282" s="105" t="s">
        <v>116</v>
      </c>
      <c r="G282" s="110">
        <v>52669935.140000001</v>
      </c>
      <c r="H282" s="84"/>
      <c r="I282" s="84"/>
      <c r="J282" s="84"/>
      <c r="K282" s="84"/>
      <c r="L282" s="84"/>
      <c r="M282" s="84"/>
    </row>
    <row r="283" spans="1:13" ht="31.5" x14ac:dyDescent="0.25">
      <c r="A283" s="108" t="s">
        <v>700</v>
      </c>
      <c r="B283" s="105" t="s">
        <v>84</v>
      </c>
      <c r="C283" s="106" t="s">
        <v>48</v>
      </c>
      <c r="D283" s="105" t="s">
        <v>54</v>
      </c>
      <c r="E283" s="105" t="s">
        <v>701</v>
      </c>
      <c r="F283" s="105"/>
      <c r="G283" s="110">
        <v>2940000</v>
      </c>
      <c r="H283" s="84"/>
      <c r="I283" s="84"/>
      <c r="J283" s="84"/>
      <c r="K283" s="84"/>
      <c r="L283" s="84"/>
      <c r="M283" s="84"/>
    </row>
    <row r="284" spans="1:13" x14ac:dyDescent="0.25">
      <c r="A284" s="108" t="s">
        <v>609</v>
      </c>
      <c r="B284" s="105" t="s">
        <v>84</v>
      </c>
      <c r="C284" s="106" t="s">
        <v>48</v>
      </c>
      <c r="D284" s="105" t="s">
        <v>54</v>
      </c>
      <c r="E284" s="105" t="s">
        <v>701</v>
      </c>
      <c r="F284" s="105" t="s">
        <v>12</v>
      </c>
      <c r="G284" s="110">
        <v>2940000</v>
      </c>
      <c r="H284" s="84"/>
      <c r="I284" s="84"/>
      <c r="J284" s="84"/>
      <c r="K284" s="84"/>
      <c r="L284" s="84"/>
      <c r="M284" s="84"/>
    </row>
    <row r="285" spans="1:13" ht="47.25" x14ac:dyDescent="0.25">
      <c r="A285" s="108" t="s">
        <v>692</v>
      </c>
      <c r="B285" s="105" t="s">
        <v>84</v>
      </c>
      <c r="C285" s="106" t="s">
        <v>48</v>
      </c>
      <c r="D285" s="105" t="s">
        <v>54</v>
      </c>
      <c r="E285" s="105" t="s">
        <v>701</v>
      </c>
      <c r="F285" s="105" t="s">
        <v>693</v>
      </c>
      <c r="G285" s="110">
        <v>2940000</v>
      </c>
      <c r="H285" s="84"/>
      <c r="I285" s="84"/>
      <c r="J285" s="84"/>
      <c r="K285" s="84"/>
      <c r="L285" s="84"/>
      <c r="M285" s="84"/>
    </row>
    <row r="286" spans="1:13" ht="63" x14ac:dyDescent="0.25">
      <c r="A286" s="108" t="s">
        <v>695</v>
      </c>
      <c r="B286" s="105" t="s">
        <v>84</v>
      </c>
      <c r="C286" s="106" t="s">
        <v>48</v>
      </c>
      <c r="D286" s="105" t="s">
        <v>54</v>
      </c>
      <c r="E286" s="105" t="s">
        <v>701</v>
      </c>
      <c r="F286" s="105" t="s">
        <v>116</v>
      </c>
      <c r="G286" s="110">
        <v>2940000</v>
      </c>
      <c r="H286" s="84"/>
      <c r="I286" s="84"/>
      <c r="J286" s="84"/>
      <c r="K286" s="84"/>
      <c r="L286" s="84"/>
      <c r="M286" s="84"/>
    </row>
    <row r="287" spans="1:13" ht="47.25" x14ac:dyDescent="0.25">
      <c r="A287" s="108" t="s">
        <v>702</v>
      </c>
      <c r="B287" s="105" t="s">
        <v>84</v>
      </c>
      <c r="C287" s="106" t="s">
        <v>48</v>
      </c>
      <c r="D287" s="105" t="s">
        <v>54</v>
      </c>
      <c r="E287" s="105" t="s">
        <v>703</v>
      </c>
      <c r="F287" s="105"/>
      <c r="G287" s="110">
        <v>8000000</v>
      </c>
      <c r="H287" s="84"/>
      <c r="I287" s="84"/>
      <c r="J287" s="84"/>
      <c r="K287" s="84"/>
      <c r="L287" s="84"/>
      <c r="M287" s="84"/>
    </row>
    <row r="288" spans="1:13" x14ac:dyDescent="0.25">
      <c r="A288" s="108" t="s">
        <v>609</v>
      </c>
      <c r="B288" s="105" t="s">
        <v>84</v>
      </c>
      <c r="C288" s="106" t="s">
        <v>48</v>
      </c>
      <c r="D288" s="105" t="s">
        <v>54</v>
      </c>
      <c r="E288" s="105" t="s">
        <v>703</v>
      </c>
      <c r="F288" s="105" t="s">
        <v>12</v>
      </c>
      <c r="G288" s="110">
        <v>8000000</v>
      </c>
      <c r="H288" s="84"/>
      <c r="I288" s="84"/>
      <c r="J288" s="84"/>
      <c r="K288" s="84"/>
      <c r="L288" s="84"/>
      <c r="M288" s="84"/>
    </row>
    <row r="289" spans="1:13" ht="47.25" x14ac:dyDescent="0.25">
      <c r="A289" s="108" t="s">
        <v>692</v>
      </c>
      <c r="B289" s="105" t="s">
        <v>84</v>
      </c>
      <c r="C289" s="106" t="s">
        <v>48</v>
      </c>
      <c r="D289" s="105" t="s">
        <v>54</v>
      </c>
      <c r="E289" s="105" t="s">
        <v>703</v>
      </c>
      <c r="F289" s="105" t="s">
        <v>693</v>
      </c>
      <c r="G289" s="110">
        <v>8000000</v>
      </c>
      <c r="H289" s="84"/>
      <c r="I289" s="84"/>
      <c r="J289" s="84"/>
      <c r="K289" s="84"/>
      <c r="L289" s="84"/>
      <c r="M289" s="84"/>
    </row>
    <row r="290" spans="1:13" ht="63" x14ac:dyDescent="0.25">
      <c r="A290" s="108" t="s">
        <v>694</v>
      </c>
      <c r="B290" s="105" t="s">
        <v>84</v>
      </c>
      <c r="C290" s="106" t="s">
        <v>48</v>
      </c>
      <c r="D290" s="105" t="s">
        <v>54</v>
      </c>
      <c r="E290" s="105" t="s">
        <v>703</v>
      </c>
      <c r="F290" s="105" t="s">
        <v>115</v>
      </c>
      <c r="G290" s="110">
        <v>1122942.22</v>
      </c>
      <c r="H290" s="84"/>
      <c r="I290" s="84"/>
      <c r="J290" s="84"/>
      <c r="K290" s="84"/>
      <c r="L290" s="84"/>
      <c r="M290" s="84"/>
    </row>
    <row r="291" spans="1:13" ht="63" x14ac:dyDescent="0.25">
      <c r="A291" s="108" t="s">
        <v>695</v>
      </c>
      <c r="B291" s="105" t="s">
        <v>84</v>
      </c>
      <c r="C291" s="106" t="s">
        <v>48</v>
      </c>
      <c r="D291" s="105" t="s">
        <v>54</v>
      </c>
      <c r="E291" s="105" t="s">
        <v>703</v>
      </c>
      <c r="F291" s="105" t="s">
        <v>116</v>
      </c>
      <c r="G291" s="110">
        <v>6877057.7800000003</v>
      </c>
      <c r="H291" s="84"/>
      <c r="I291" s="84"/>
      <c r="J291" s="84"/>
      <c r="K291" s="84"/>
      <c r="L291" s="84"/>
      <c r="M291" s="84"/>
    </row>
    <row r="292" spans="1:13" ht="47.25" x14ac:dyDescent="0.25">
      <c r="A292" s="108" t="s">
        <v>704</v>
      </c>
      <c r="B292" s="105" t="s">
        <v>84</v>
      </c>
      <c r="C292" s="106" t="s">
        <v>48</v>
      </c>
      <c r="D292" s="105" t="s">
        <v>54</v>
      </c>
      <c r="E292" s="105" t="s">
        <v>705</v>
      </c>
      <c r="F292" s="105"/>
      <c r="G292" s="110">
        <v>7696000</v>
      </c>
      <c r="H292" s="84"/>
      <c r="I292" s="84"/>
      <c r="J292" s="84"/>
      <c r="K292" s="84"/>
      <c r="L292" s="84"/>
      <c r="M292" s="84"/>
    </row>
    <row r="293" spans="1:13" x14ac:dyDescent="0.25">
      <c r="A293" s="108" t="s">
        <v>609</v>
      </c>
      <c r="B293" s="105" t="s">
        <v>84</v>
      </c>
      <c r="C293" s="106" t="s">
        <v>48</v>
      </c>
      <c r="D293" s="105" t="s">
        <v>54</v>
      </c>
      <c r="E293" s="105" t="s">
        <v>705</v>
      </c>
      <c r="F293" s="105" t="s">
        <v>12</v>
      </c>
      <c r="G293" s="110">
        <v>7696000</v>
      </c>
      <c r="H293" s="84"/>
      <c r="I293" s="84"/>
      <c r="J293" s="84"/>
      <c r="K293" s="84"/>
      <c r="L293" s="84"/>
      <c r="M293" s="84"/>
    </row>
    <row r="294" spans="1:13" ht="47.25" x14ac:dyDescent="0.25">
      <c r="A294" s="108" t="s">
        <v>692</v>
      </c>
      <c r="B294" s="105" t="s">
        <v>84</v>
      </c>
      <c r="C294" s="106" t="s">
        <v>48</v>
      </c>
      <c r="D294" s="105" t="s">
        <v>54</v>
      </c>
      <c r="E294" s="105" t="s">
        <v>705</v>
      </c>
      <c r="F294" s="105" t="s">
        <v>693</v>
      </c>
      <c r="G294" s="110">
        <v>7696000</v>
      </c>
      <c r="H294" s="84"/>
      <c r="I294" s="84"/>
      <c r="J294" s="84"/>
      <c r="K294" s="84"/>
      <c r="L294" s="84"/>
      <c r="M294" s="84"/>
    </row>
    <row r="295" spans="1:13" ht="63" x14ac:dyDescent="0.25">
      <c r="A295" s="108" t="s">
        <v>695</v>
      </c>
      <c r="B295" s="105" t="s">
        <v>84</v>
      </c>
      <c r="C295" s="106" t="s">
        <v>48</v>
      </c>
      <c r="D295" s="105" t="s">
        <v>54</v>
      </c>
      <c r="E295" s="105" t="s">
        <v>705</v>
      </c>
      <c r="F295" s="105" t="s">
        <v>116</v>
      </c>
      <c r="G295" s="110">
        <v>7696000</v>
      </c>
      <c r="H295" s="84"/>
      <c r="I295" s="84"/>
      <c r="J295" s="84"/>
      <c r="K295" s="84"/>
      <c r="L295" s="84"/>
      <c r="M295" s="84"/>
    </row>
    <row r="296" spans="1:13" ht="63" x14ac:dyDescent="0.25">
      <c r="A296" s="108" t="s">
        <v>706</v>
      </c>
      <c r="B296" s="105" t="s">
        <v>84</v>
      </c>
      <c r="C296" s="106" t="s">
        <v>48</v>
      </c>
      <c r="D296" s="105" t="s">
        <v>54</v>
      </c>
      <c r="E296" s="105" t="s">
        <v>707</v>
      </c>
      <c r="F296" s="105"/>
      <c r="G296" s="110">
        <v>372000</v>
      </c>
      <c r="H296" s="84"/>
      <c r="I296" s="84"/>
      <c r="J296" s="84"/>
      <c r="K296" s="84"/>
      <c r="L296" s="84"/>
      <c r="M296" s="84"/>
    </row>
    <row r="297" spans="1:13" x14ac:dyDescent="0.25">
      <c r="A297" s="108" t="s">
        <v>609</v>
      </c>
      <c r="B297" s="105" t="s">
        <v>84</v>
      </c>
      <c r="C297" s="106" t="s">
        <v>48</v>
      </c>
      <c r="D297" s="105" t="s">
        <v>54</v>
      </c>
      <c r="E297" s="105" t="s">
        <v>707</v>
      </c>
      <c r="F297" s="105" t="s">
        <v>12</v>
      </c>
      <c r="G297" s="110">
        <v>372000</v>
      </c>
      <c r="H297" s="84"/>
      <c r="I297" s="84"/>
      <c r="J297" s="84"/>
      <c r="K297" s="84"/>
      <c r="L297" s="84"/>
      <c r="M297" s="84"/>
    </row>
    <row r="298" spans="1:13" ht="47.25" x14ac:dyDescent="0.25">
      <c r="A298" s="108" t="s">
        <v>692</v>
      </c>
      <c r="B298" s="105" t="s">
        <v>84</v>
      </c>
      <c r="C298" s="106" t="s">
        <v>48</v>
      </c>
      <c r="D298" s="105" t="s">
        <v>54</v>
      </c>
      <c r="E298" s="105" t="s">
        <v>707</v>
      </c>
      <c r="F298" s="105" t="s">
        <v>693</v>
      </c>
      <c r="G298" s="110">
        <v>372000</v>
      </c>
      <c r="H298" s="84"/>
      <c r="I298" s="84"/>
      <c r="J298" s="84"/>
      <c r="K298" s="84"/>
      <c r="L298" s="84"/>
      <c r="M298" s="84"/>
    </row>
    <row r="299" spans="1:13" ht="63" x14ac:dyDescent="0.25">
      <c r="A299" s="108" t="s">
        <v>695</v>
      </c>
      <c r="B299" s="105" t="s">
        <v>84</v>
      </c>
      <c r="C299" s="106" t="s">
        <v>48</v>
      </c>
      <c r="D299" s="105" t="s">
        <v>54</v>
      </c>
      <c r="E299" s="105" t="s">
        <v>707</v>
      </c>
      <c r="F299" s="105" t="s">
        <v>116</v>
      </c>
      <c r="G299" s="110">
        <v>372000</v>
      </c>
      <c r="H299" s="84"/>
      <c r="I299" s="84"/>
      <c r="J299" s="84"/>
      <c r="K299" s="84"/>
      <c r="L299" s="84"/>
      <c r="M299" s="84"/>
    </row>
    <row r="300" spans="1:13" ht="63" x14ac:dyDescent="0.25">
      <c r="A300" s="108" t="s">
        <v>708</v>
      </c>
      <c r="B300" s="105" t="s">
        <v>84</v>
      </c>
      <c r="C300" s="106" t="s">
        <v>48</v>
      </c>
      <c r="D300" s="105" t="s">
        <v>54</v>
      </c>
      <c r="E300" s="105" t="s">
        <v>709</v>
      </c>
      <c r="F300" s="105"/>
      <c r="G300" s="110">
        <v>5530422.7999999998</v>
      </c>
      <c r="H300" s="84"/>
      <c r="I300" s="84"/>
      <c r="J300" s="84"/>
      <c r="K300" s="84"/>
      <c r="L300" s="84"/>
      <c r="M300" s="84"/>
    </row>
    <row r="301" spans="1:13" x14ac:dyDescent="0.25">
      <c r="A301" s="108" t="s">
        <v>609</v>
      </c>
      <c r="B301" s="105" t="s">
        <v>84</v>
      </c>
      <c r="C301" s="106" t="s">
        <v>48</v>
      </c>
      <c r="D301" s="105" t="s">
        <v>54</v>
      </c>
      <c r="E301" s="105" t="s">
        <v>709</v>
      </c>
      <c r="F301" s="105" t="s">
        <v>12</v>
      </c>
      <c r="G301" s="110">
        <v>5530422.7999999998</v>
      </c>
      <c r="H301" s="84"/>
      <c r="I301" s="84"/>
      <c r="J301" s="84"/>
      <c r="K301" s="84"/>
      <c r="L301" s="84"/>
      <c r="M301" s="84"/>
    </row>
    <row r="302" spans="1:13" ht="47.25" x14ac:dyDescent="0.25">
      <c r="A302" s="108" t="s">
        <v>692</v>
      </c>
      <c r="B302" s="105" t="s">
        <v>84</v>
      </c>
      <c r="C302" s="106" t="s">
        <v>48</v>
      </c>
      <c r="D302" s="105" t="s">
        <v>54</v>
      </c>
      <c r="E302" s="105" t="s">
        <v>709</v>
      </c>
      <c r="F302" s="105" t="s">
        <v>693</v>
      </c>
      <c r="G302" s="110">
        <v>5530422.7999999998</v>
      </c>
      <c r="H302" s="84"/>
      <c r="I302" s="84"/>
      <c r="J302" s="84"/>
      <c r="K302" s="84"/>
      <c r="L302" s="84"/>
      <c r="M302" s="84"/>
    </row>
    <row r="303" spans="1:13" ht="63" x14ac:dyDescent="0.25">
      <c r="A303" s="108" t="s">
        <v>695</v>
      </c>
      <c r="B303" s="105" t="s">
        <v>84</v>
      </c>
      <c r="C303" s="106" t="s">
        <v>48</v>
      </c>
      <c r="D303" s="105" t="s">
        <v>54</v>
      </c>
      <c r="E303" s="105" t="s">
        <v>709</v>
      </c>
      <c r="F303" s="105" t="s">
        <v>116</v>
      </c>
      <c r="G303" s="110">
        <v>5530422.7999999998</v>
      </c>
      <c r="H303" s="84"/>
      <c r="I303" s="84"/>
      <c r="J303" s="84"/>
      <c r="K303" s="84"/>
      <c r="L303" s="84"/>
      <c r="M303" s="84"/>
    </row>
    <row r="304" spans="1:13" ht="63" x14ac:dyDescent="0.25">
      <c r="A304" s="108" t="s">
        <v>710</v>
      </c>
      <c r="B304" s="105" t="s">
        <v>84</v>
      </c>
      <c r="C304" s="106" t="s">
        <v>48</v>
      </c>
      <c r="D304" s="105" t="s">
        <v>54</v>
      </c>
      <c r="E304" s="105" t="s">
        <v>711</v>
      </c>
      <c r="F304" s="105"/>
      <c r="G304" s="110">
        <v>4839536.25</v>
      </c>
      <c r="H304" s="84"/>
      <c r="I304" s="84"/>
      <c r="J304" s="84"/>
      <c r="K304" s="84"/>
      <c r="L304" s="84"/>
      <c r="M304" s="84"/>
    </row>
    <row r="305" spans="1:13" x14ac:dyDescent="0.25">
      <c r="A305" s="108" t="s">
        <v>609</v>
      </c>
      <c r="B305" s="105" t="s">
        <v>84</v>
      </c>
      <c r="C305" s="106" t="s">
        <v>48</v>
      </c>
      <c r="D305" s="105" t="s">
        <v>54</v>
      </c>
      <c r="E305" s="105" t="s">
        <v>711</v>
      </c>
      <c r="F305" s="105" t="s">
        <v>12</v>
      </c>
      <c r="G305" s="110">
        <v>4839536.25</v>
      </c>
      <c r="H305" s="84"/>
      <c r="I305" s="84"/>
      <c r="J305" s="84"/>
      <c r="K305" s="84"/>
      <c r="L305" s="84"/>
      <c r="M305" s="84"/>
    </row>
    <row r="306" spans="1:13" ht="47.25" x14ac:dyDescent="0.25">
      <c r="A306" s="108" t="s">
        <v>692</v>
      </c>
      <c r="B306" s="105" t="s">
        <v>84</v>
      </c>
      <c r="C306" s="106" t="s">
        <v>48</v>
      </c>
      <c r="D306" s="105" t="s">
        <v>54</v>
      </c>
      <c r="E306" s="105" t="s">
        <v>711</v>
      </c>
      <c r="F306" s="105" t="s">
        <v>693</v>
      </c>
      <c r="G306" s="110">
        <v>4839536.25</v>
      </c>
      <c r="H306" s="84"/>
      <c r="I306" s="84"/>
      <c r="J306" s="84"/>
      <c r="K306" s="84"/>
      <c r="L306" s="84"/>
      <c r="M306" s="84"/>
    </row>
    <row r="307" spans="1:13" ht="63" x14ac:dyDescent="0.25">
      <c r="A307" s="108" t="s">
        <v>695</v>
      </c>
      <c r="B307" s="105" t="s">
        <v>84</v>
      </c>
      <c r="C307" s="106" t="s">
        <v>48</v>
      </c>
      <c r="D307" s="105" t="s">
        <v>54</v>
      </c>
      <c r="E307" s="105" t="s">
        <v>711</v>
      </c>
      <c r="F307" s="105" t="s">
        <v>116</v>
      </c>
      <c r="G307" s="110">
        <v>4839536.25</v>
      </c>
      <c r="H307" s="84"/>
      <c r="I307" s="84"/>
      <c r="J307" s="84"/>
      <c r="K307" s="84"/>
      <c r="L307" s="84"/>
      <c r="M307" s="84"/>
    </row>
    <row r="308" spans="1:13" ht="63" x14ac:dyDescent="0.25">
      <c r="A308" s="108" t="s">
        <v>712</v>
      </c>
      <c r="B308" s="105" t="s">
        <v>84</v>
      </c>
      <c r="C308" s="106" t="s">
        <v>48</v>
      </c>
      <c r="D308" s="105" t="s">
        <v>54</v>
      </c>
      <c r="E308" s="105" t="s">
        <v>713</v>
      </c>
      <c r="F308" s="105"/>
      <c r="G308" s="110">
        <v>1287854.05</v>
      </c>
      <c r="H308" s="84"/>
      <c r="I308" s="84"/>
      <c r="J308" s="84"/>
      <c r="K308" s="84"/>
      <c r="L308" s="84"/>
      <c r="M308" s="84"/>
    </row>
    <row r="309" spans="1:13" x14ac:dyDescent="0.25">
      <c r="A309" s="108" t="s">
        <v>609</v>
      </c>
      <c r="B309" s="105" t="s">
        <v>84</v>
      </c>
      <c r="C309" s="106" t="s">
        <v>48</v>
      </c>
      <c r="D309" s="105" t="s">
        <v>54</v>
      </c>
      <c r="E309" s="105" t="s">
        <v>713</v>
      </c>
      <c r="F309" s="105" t="s">
        <v>12</v>
      </c>
      <c r="G309" s="110">
        <v>1287854.05</v>
      </c>
      <c r="H309" s="84"/>
      <c r="I309" s="84"/>
      <c r="J309" s="84"/>
      <c r="K309" s="84"/>
      <c r="L309" s="84"/>
      <c r="M309" s="84"/>
    </row>
    <row r="310" spans="1:13" ht="47.25" x14ac:dyDescent="0.25">
      <c r="A310" s="108" t="s">
        <v>692</v>
      </c>
      <c r="B310" s="105" t="s">
        <v>84</v>
      </c>
      <c r="C310" s="106" t="s">
        <v>48</v>
      </c>
      <c r="D310" s="105" t="s">
        <v>54</v>
      </c>
      <c r="E310" s="105" t="s">
        <v>713</v>
      </c>
      <c r="F310" s="105" t="s">
        <v>693</v>
      </c>
      <c r="G310" s="110">
        <v>1287854.05</v>
      </c>
      <c r="H310" s="84"/>
      <c r="I310" s="84"/>
      <c r="J310" s="84"/>
      <c r="K310" s="84"/>
      <c r="L310" s="84"/>
      <c r="M310" s="84"/>
    </row>
    <row r="311" spans="1:13" ht="63" x14ac:dyDescent="0.25">
      <c r="A311" s="108" t="s">
        <v>695</v>
      </c>
      <c r="B311" s="105" t="s">
        <v>84</v>
      </c>
      <c r="C311" s="106" t="s">
        <v>48</v>
      </c>
      <c r="D311" s="105" t="s">
        <v>54</v>
      </c>
      <c r="E311" s="105" t="s">
        <v>713</v>
      </c>
      <c r="F311" s="105" t="s">
        <v>116</v>
      </c>
      <c r="G311" s="110">
        <v>1287854.05</v>
      </c>
      <c r="H311" s="84"/>
      <c r="I311" s="84"/>
      <c r="J311" s="84"/>
      <c r="K311" s="84"/>
      <c r="L311" s="84"/>
      <c r="M311" s="84"/>
    </row>
    <row r="312" spans="1:13" ht="63" x14ac:dyDescent="0.25">
      <c r="A312" s="108" t="s">
        <v>714</v>
      </c>
      <c r="B312" s="105" t="s">
        <v>84</v>
      </c>
      <c r="C312" s="106" t="s">
        <v>48</v>
      </c>
      <c r="D312" s="105" t="s">
        <v>54</v>
      </c>
      <c r="E312" s="105" t="s">
        <v>715</v>
      </c>
      <c r="F312" s="105"/>
      <c r="G312" s="110">
        <v>33300</v>
      </c>
      <c r="H312" s="84"/>
      <c r="I312" s="84"/>
      <c r="J312" s="84"/>
      <c r="K312" s="84"/>
      <c r="L312" s="84"/>
      <c r="M312" s="84"/>
    </row>
    <row r="313" spans="1:13" x14ac:dyDescent="0.25">
      <c r="A313" s="108" t="s">
        <v>609</v>
      </c>
      <c r="B313" s="105" t="s">
        <v>84</v>
      </c>
      <c r="C313" s="106" t="s">
        <v>48</v>
      </c>
      <c r="D313" s="105" t="s">
        <v>54</v>
      </c>
      <c r="E313" s="105" t="s">
        <v>715</v>
      </c>
      <c r="F313" s="105" t="s">
        <v>12</v>
      </c>
      <c r="G313" s="110">
        <v>33300</v>
      </c>
      <c r="H313" s="84"/>
      <c r="I313" s="84"/>
      <c r="J313" s="84"/>
      <c r="K313" s="84"/>
      <c r="L313" s="84"/>
      <c r="M313" s="84"/>
    </row>
    <row r="314" spans="1:13" ht="47.25" x14ac:dyDescent="0.25">
      <c r="A314" s="108" t="s">
        <v>692</v>
      </c>
      <c r="B314" s="105" t="s">
        <v>84</v>
      </c>
      <c r="C314" s="106" t="s">
        <v>48</v>
      </c>
      <c r="D314" s="105" t="s">
        <v>54</v>
      </c>
      <c r="E314" s="105" t="s">
        <v>715</v>
      </c>
      <c r="F314" s="105" t="s">
        <v>693</v>
      </c>
      <c r="G314" s="110">
        <v>33300</v>
      </c>
      <c r="H314" s="84"/>
      <c r="I314" s="84"/>
      <c r="J314" s="84"/>
      <c r="K314" s="84"/>
      <c r="L314" s="84"/>
      <c r="M314" s="84"/>
    </row>
    <row r="315" spans="1:13" ht="63" x14ac:dyDescent="0.25">
      <c r="A315" s="108" t="s">
        <v>695</v>
      </c>
      <c r="B315" s="105" t="s">
        <v>84</v>
      </c>
      <c r="C315" s="106" t="s">
        <v>48</v>
      </c>
      <c r="D315" s="105" t="s">
        <v>54</v>
      </c>
      <c r="E315" s="105" t="s">
        <v>715</v>
      </c>
      <c r="F315" s="105" t="s">
        <v>116</v>
      </c>
      <c r="G315" s="110">
        <v>33300</v>
      </c>
      <c r="H315" s="84"/>
      <c r="I315" s="84"/>
      <c r="J315" s="84"/>
      <c r="K315" s="84"/>
      <c r="L315" s="84"/>
      <c r="M315" s="84"/>
    </row>
    <row r="316" spans="1:13" ht="78.75" x14ac:dyDescent="0.25">
      <c r="A316" s="108" t="s">
        <v>716</v>
      </c>
      <c r="B316" s="105" t="s">
        <v>84</v>
      </c>
      <c r="C316" s="106" t="s">
        <v>48</v>
      </c>
      <c r="D316" s="105" t="s">
        <v>54</v>
      </c>
      <c r="E316" s="105" t="s">
        <v>717</v>
      </c>
      <c r="F316" s="105"/>
      <c r="G316" s="110">
        <v>79080000</v>
      </c>
      <c r="H316" s="84"/>
      <c r="I316" s="84"/>
      <c r="J316" s="84"/>
      <c r="K316" s="84"/>
      <c r="L316" s="84"/>
      <c r="M316" s="84"/>
    </row>
    <row r="317" spans="1:13" x14ac:dyDescent="0.25">
      <c r="A317" s="108" t="s">
        <v>609</v>
      </c>
      <c r="B317" s="105" t="s">
        <v>84</v>
      </c>
      <c r="C317" s="106" t="s">
        <v>48</v>
      </c>
      <c r="D317" s="105" t="s">
        <v>54</v>
      </c>
      <c r="E317" s="105" t="s">
        <v>717</v>
      </c>
      <c r="F317" s="105" t="s">
        <v>12</v>
      </c>
      <c r="G317" s="110">
        <v>79080000</v>
      </c>
      <c r="H317" s="84"/>
      <c r="I317" s="84"/>
      <c r="J317" s="84"/>
      <c r="K317" s="84"/>
      <c r="L317" s="84"/>
      <c r="M317" s="84"/>
    </row>
    <row r="318" spans="1:13" ht="47.25" x14ac:dyDescent="0.25">
      <c r="A318" s="108" t="s">
        <v>692</v>
      </c>
      <c r="B318" s="105" t="s">
        <v>84</v>
      </c>
      <c r="C318" s="106" t="s">
        <v>48</v>
      </c>
      <c r="D318" s="105" t="s">
        <v>54</v>
      </c>
      <c r="E318" s="105" t="s">
        <v>717</v>
      </c>
      <c r="F318" s="105" t="s">
        <v>693</v>
      </c>
      <c r="G318" s="110">
        <v>79080000</v>
      </c>
      <c r="H318" s="84"/>
      <c r="I318" s="84"/>
      <c r="J318" s="84"/>
      <c r="K318" s="84"/>
      <c r="L318" s="84"/>
      <c r="M318" s="84"/>
    </row>
    <row r="319" spans="1:13" ht="63" x14ac:dyDescent="0.25">
      <c r="A319" s="108" t="s">
        <v>695</v>
      </c>
      <c r="B319" s="105" t="s">
        <v>84</v>
      </c>
      <c r="C319" s="106" t="s">
        <v>48</v>
      </c>
      <c r="D319" s="105" t="s">
        <v>54</v>
      </c>
      <c r="E319" s="105" t="s">
        <v>717</v>
      </c>
      <c r="F319" s="105" t="s">
        <v>116</v>
      </c>
      <c r="G319" s="110">
        <v>79080000</v>
      </c>
      <c r="H319" s="84"/>
      <c r="I319" s="84"/>
      <c r="J319" s="84"/>
      <c r="K319" s="84"/>
      <c r="L319" s="84"/>
      <c r="M319" s="84"/>
    </row>
    <row r="320" spans="1:13" ht="63" x14ac:dyDescent="0.25">
      <c r="A320" s="108" t="s">
        <v>718</v>
      </c>
      <c r="B320" s="105" t="s">
        <v>84</v>
      </c>
      <c r="C320" s="106" t="s">
        <v>48</v>
      </c>
      <c r="D320" s="105" t="s">
        <v>54</v>
      </c>
      <c r="E320" s="105" t="s">
        <v>719</v>
      </c>
      <c r="F320" s="105"/>
      <c r="G320" s="110">
        <v>5518000</v>
      </c>
      <c r="H320" s="84"/>
      <c r="I320" s="84"/>
      <c r="J320" s="84"/>
      <c r="K320" s="84"/>
      <c r="L320" s="84"/>
      <c r="M320" s="84"/>
    </row>
    <row r="321" spans="1:13" x14ac:dyDescent="0.25">
      <c r="A321" s="108" t="s">
        <v>609</v>
      </c>
      <c r="B321" s="105" t="s">
        <v>84</v>
      </c>
      <c r="C321" s="106" t="s">
        <v>48</v>
      </c>
      <c r="D321" s="105" t="s">
        <v>54</v>
      </c>
      <c r="E321" s="105" t="s">
        <v>719</v>
      </c>
      <c r="F321" s="105" t="s">
        <v>12</v>
      </c>
      <c r="G321" s="110">
        <v>5518000</v>
      </c>
      <c r="H321" s="84"/>
      <c r="I321" s="84"/>
      <c r="J321" s="84"/>
      <c r="K321" s="84"/>
      <c r="L321" s="84"/>
      <c r="M321" s="84"/>
    </row>
    <row r="322" spans="1:13" ht="47.25" x14ac:dyDescent="0.25">
      <c r="A322" s="108" t="s">
        <v>692</v>
      </c>
      <c r="B322" s="105" t="s">
        <v>84</v>
      </c>
      <c r="C322" s="106" t="s">
        <v>48</v>
      </c>
      <c r="D322" s="105" t="s">
        <v>54</v>
      </c>
      <c r="E322" s="105" t="s">
        <v>719</v>
      </c>
      <c r="F322" s="105" t="s">
        <v>693</v>
      </c>
      <c r="G322" s="110">
        <v>5518000</v>
      </c>
      <c r="H322" s="84"/>
      <c r="I322" s="84"/>
      <c r="J322" s="84"/>
      <c r="K322" s="84"/>
      <c r="L322" s="84"/>
      <c r="M322" s="84"/>
    </row>
    <row r="323" spans="1:13" ht="63" x14ac:dyDescent="0.25">
      <c r="A323" s="108" t="s">
        <v>695</v>
      </c>
      <c r="B323" s="105" t="s">
        <v>84</v>
      </c>
      <c r="C323" s="106" t="s">
        <v>48</v>
      </c>
      <c r="D323" s="105" t="s">
        <v>54</v>
      </c>
      <c r="E323" s="105" t="s">
        <v>719</v>
      </c>
      <c r="F323" s="105" t="s">
        <v>116</v>
      </c>
      <c r="G323" s="110">
        <v>5518000</v>
      </c>
      <c r="H323" s="84"/>
      <c r="I323" s="84"/>
      <c r="J323" s="84"/>
      <c r="K323" s="84"/>
      <c r="L323" s="84"/>
      <c r="M323" s="84"/>
    </row>
    <row r="324" spans="1:13" ht="63" x14ac:dyDescent="0.25">
      <c r="A324" s="108" t="s">
        <v>720</v>
      </c>
      <c r="B324" s="105" t="s">
        <v>84</v>
      </c>
      <c r="C324" s="106" t="s">
        <v>48</v>
      </c>
      <c r="D324" s="105" t="s">
        <v>54</v>
      </c>
      <c r="E324" s="105" t="s">
        <v>721</v>
      </c>
      <c r="F324" s="105"/>
      <c r="G324" s="110">
        <v>3148000</v>
      </c>
      <c r="H324" s="84"/>
      <c r="I324" s="84"/>
      <c r="J324" s="84"/>
      <c r="K324" s="84"/>
      <c r="L324" s="84"/>
      <c r="M324" s="84"/>
    </row>
    <row r="325" spans="1:13" x14ac:dyDescent="0.25">
      <c r="A325" s="108" t="s">
        <v>609</v>
      </c>
      <c r="B325" s="105" t="s">
        <v>84</v>
      </c>
      <c r="C325" s="106" t="s">
        <v>48</v>
      </c>
      <c r="D325" s="105" t="s">
        <v>54</v>
      </c>
      <c r="E325" s="105" t="s">
        <v>721</v>
      </c>
      <c r="F325" s="105" t="s">
        <v>12</v>
      </c>
      <c r="G325" s="110">
        <v>3148000</v>
      </c>
      <c r="H325" s="84"/>
      <c r="I325" s="84"/>
      <c r="J325" s="84"/>
      <c r="K325" s="84"/>
      <c r="L325" s="84"/>
      <c r="M325" s="84"/>
    </row>
    <row r="326" spans="1:13" ht="47.25" x14ac:dyDescent="0.25">
      <c r="A326" s="108" t="s">
        <v>692</v>
      </c>
      <c r="B326" s="105" t="s">
        <v>84</v>
      </c>
      <c r="C326" s="106" t="s">
        <v>48</v>
      </c>
      <c r="D326" s="105" t="s">
        <v>54</v>
      </c>
      <c r="E326" s="105" t="s">
        <v>721</v>
      </c>
      <c r="F326" s="105" t="s">
        <v>693</v>
      </c>
      <c r="G326" s="110">
        <v>3148000</v>
      </c>
      <c r="H326" s="84"/>
      <c r="I326" s="84"/>
      <c r="J326" s="84"/>
      <c r="K326" s="84"/>
      <c r="L326" s="84"/>
      <c r="M326" s="84"/>
    </row>
    <row r="327" spans="1:13" ht="63" x14ac:dyDescent="0.25">
      <c r="A327" s="108" t="s">
        <v>695</v>
      </c>
      <c r="B327" s="105" t="s">
        <v>84</v>
      </c>
      <c r="C327" s="106" t="s">
        <v>48</v>
      </c>
      <c r="D327" s="105" t="s">
        <v>54</v>
      </c>
      <c r="E327" s="105" t="s">
        <v>721</v>
      </c>
      <c r="F327" s="105" t="s">
        <v>116</v>
      </c>
      <c r="G327" s="110">
        <v>3148000</v>
      </c>
      <c r="H327" s="84"/>
      <c r="I327" s="84"/>
      <c r="J327" s="84"/>
      <c r="K327" s="84"/>
      <c r="L327" s="84"/>
      <c r="M327" s="84"/>
    </row>
    <row r="328" spans="1:13" x14ac:dyDescent="0.25">
      <c r="A328" s="108" t="s">
        <v>722</v>
      </c>
      <c r="B328" s="105" t="s">
        <v>84</v>
      </c>
      <c r="C328" s="106" t="s">
        <v>48</v>
      </c>
      <c r="D328" s="105" t="s">
        <v>54</v>
      </c>
      <c r="E328" s="105" t="s">
        <v>723</v>
      </c>
      <c r="F328" s="105"/>
      <c r="G328" s="110">
        <v>2680984.04</v>
      </c>
      <c r="H328" s="84"/>
      <c r="I328" s="84"/>
      <c r="J328" s="84"/>
      <c r="K328" s="84"/>
      <c r="L328" s="84"/>
      <c r="M328" s="84"/>
    </row>
    <row r="329" spans="1:13" x14ac:dyDescent="0.25">
      <c r="A329" s="108" t="s">
        <v>609</v>
      </c>
      <c r="B329" s="105" t="s">
        <v>84</v>
      </c>
      <c r="C329" s="106" t="s">
        <v>48</v>
      </c>
      <c r="D329" s="105" t="s">
        <v>54</v>
      </c>
      <c r="E329" s="105" t="s">
        <v>723</v>
      </c>
      <c r="F329" s="105" t="s">
        <v>12</v>
      </c>
      <c r="G329" s="110">
        <v>2680984.04</v>
      </c>
      <c r="H329" s="84"/>
      <c r="I329" s="84"/>
      <c r="J329" s="84"/>
      <c r="K329" s="84"/>
      <c r="L329" s="84"/>
      <c r="M329" s="84"/>
    </row>
    <row r="330" spans="1:13" ht="47.25" x14ac:dyDescent="0.25">
      <c r="A330" s="108" t="s">
        <v>692</v>
      </c>
      <c r="B330" s="105" t="s">
        <v>84</v>
      </c>
      <c r="C330" s="106" t="s">
        <v>48</v>
      </c>
      <c r="D330" s="105" t="s">
        <v>54</v>
      </c>
      <c r="E330" s="105" t="s">
        <v>723</v>
      </c>
      <c r="F330" s="105" t="s">
        <v>693</v>
      </c>
      <c r="G330" s="110">
        <v>2680984.04</v>
      </c>
      <c r="H330" s="84"/>
      <c r="I330" s="84"/>
      <c r="J330" s="84"/>
      <c r="K330" s="84"/>
      <c r="L330" s="84"/>
      <c r="M330" s="84"/>
    </row>
    <row r="331" spans="1:13" ht="63" x14ac:dyDescent="0.25">
      <c r="A331" s="108" t="s">
        <v>694</v>
      </c>
      <c r="B331" s="105" t="s">
        <v>84</v>
      </c>
      <c r="C331" s="106" t="s">
        <v>48</v>
      </c>
      <c r="D331" s="105" t="s">
        <v>54</v>
      </c>
      <c r="E331" s="105" t="s">
        <v>723</v>
      </c>
      <c r="F331" s="105" t="s">
        <v>115</v>
      </c>
      <c r="G331" s="110">
        <v>2680984.04</v>
      </c>
      <c r="H331" s="84"/>
      <c r="I331" s="84"/>
      <c r="J331" s="84"/>
      <c r="K331" s="84"/>
      <c r="L331" s="84"/>
      <c r="M331" s="84"/>
    </row>
    <row r="332" spans="1:13" ht="47.25" x14ac:dyDescent="0.25">
      <c r="A332" s="108" t="s">
        <v>702</v>
      </c>
      <c r="B332" s="105" t="s">
        <v>84</v>
      </c>
      <c r="C332" s="106" t="s">
        <v>48</v>
      </c>
      <c r="D332" s="105" t="s">
        <v>54</v>
      </c>
      <c r="E332" s="105" t="s">
        <v>724</v>
      </c>
      <c r="F332" s="105"/>
      <c r="G332" s="110">
        <v>10000000</v>
      </c>
      <c r="H332" s="84"/>
      <c r="I332" s="84"/>
      <c r="J332" s="84"/>
      <c r="K332" s="84"/>
      <c r="L332" s="84"/>
      <c r="M332" s="84"/>
    </row>
    <row r="333" spans="1:13" x14ac:dyDescent="0.25">
      <c r="A333" s="108" t="s">
        <v>609</v>
      </c>
      <c r="B333" s="105" t="s">
        <v>84</v>
      </c>
      <c r="C333" s="106" t="s">
        <v>48</v>
      </c>
      <c r="D333" s="105" t="s">
        <v>54</v>
      </c>
      <c r="E333" s="105" t="s">
        <v>724</v>
      </c>
      <c r="F333" s="105" t="s">
        <v>12</v>
      </c>
      <c r="G333" s="110">
        <v>10000000</v>
      </c>
      <c r="H333" s="84"/>
      <c r="I333" s="84"/>
      <c r="J333" s="84"/>
      <c r="K333" s="84"/>
      <c r="L333" s="84"/>
      <c r="M333" s="84"/>
    </row>
    <row r="334" spans="1:13" ht="47.25" x14ac:dyDescent="0.25">
      <c r="A334" s="108" t="s">
        <v>692</v>
      </c>
      <c r="B334" s="105" t="s">
        <v>84</v>
      </c>
      <c r="C334" s="106" t="s">
        <v>48</v>
      </c>
      <c r="D334" s="105" t="s">
        <v>54</v>
      </c>
      <c r="E334" s="105" t="s">
        <v>724</v>
      </c>
      <c r="F334" s="105" t="s">
        <v>693</v>
      </c>
      <c r="G334" s="110">
        <v>10000000</v>
      </c>
      <c r="H334" s="84"/>
      <c r="I334" s="84"/>
      <c r="J334" s="84"/>
      <c r="K334" s="84"/>
      <c r="L334" s="84"/>
      <c r="M334" s="84"/>
    </row>
    <row r="335" spans="1:13" ht="63" x14ac:dyDescent="0.25">
      <c r="A335" s="108" t="s">
        <v>694</v>
      </c>
      <c r="B335" s="105" t="s">
        <v>84</v>
      </c>
      <c r="C335" s="106" t="s">
        <v>48</v>
      </c>
      <c r="D335" s="105" t="s">
        <v>54</v>
      </c>
      <c r="E335" s="105" t="s">
        <v>724</v>
      </c>
      <c r="F335" s="105" t="s">
        <v>115</v>
      </c>
      <c r="G335" s="110">
        <v>1403677.78</v>
      </c>
      <c r="H335" s="84"/>
      <c r="I335" s="84"/>
      <c r="J335" s="84"/>
      <c r="K335" s="84"/>
      <c r="L335" s="84"/>
      <c r="M335" s="84"/>
    </row>
    <row r="336" spans="1:13" ht="63" x14ac:dyDescent="0.25">
      <c r="A336" s="108" t="s">
        <v>695</v>
      </c>
      <c r="B336" s="105" t="s">
        <v>84</v>
      </c>
      <c r="C336" s="106" t="s">
        <v>48</v>
      </c>
      <c r="D336" s="105" t="s">
        <v>54</v>
      </c>
      <c r="E336" s="105" t="s">
        <v>724</v>
      </c>
      <c r="F336" s="105" t="s">
        <v>116</v>
      </c>
      <c r="G336" s="110">
        <v>8596322.2200000007</v>
      </c>
      <c r="H336" s="84"/>
      <c r="I336" s="84"/>
      <c r="J336" s="84"/>
      <c r="K336" s="84"/>
      <c r="L336" s="84"/>
      <c r="M336" s="84"/>
    </row>
    <row r="337" spans="1:13" x14ac:dyDescent="0.25">
      <c r="A337" s="108" t="s">
        <v>725</v>
      </c>
      <c r="B337" s="105" t="s">
        <v>84</v>
      </c>
      <c r="C337" s="106" t="s">
        <v>48</v>
      </c>
      <c r="D337" s="105" t="s">
        <v>54</v>
      </c>
      <c r="E337" s="105" t="s">
        <v>726</v>
      </c>
      <c r="F337" s="105"/>
      <c r="G337" s="110">
        <v>2608057.88</v>
      </c>
      <c r="H337" s="84"/>
      <c r="I337" s="84"/>
      <c r="J337" s="84"/>
      <c r="K337" s="84"/>
      <c r="L337" s="84"/>
      <c r="M337" s="84"/>
    </row>
    <row r="338" spans="1:13" ht="63" x14ac:dyDescent="0.25">
      <c r="A338" s="108" t="s">
        <v>591</v>
      </c>
      <c r="B338" s="105" t="s">
        <v>84</v>
      </c>
      <c r="C338" s="106" t="s">
        <v>48</v>
      </c>
      <c r="D338" s="105" t="s">
        <v>54</v>
      </c>
      <c r="E338" s="105" t="s">
        <v>726</v>
      </c>
      <c r="F338" s="105" t="s">
        <v>11</v>
      </c>
      <c r="G338" s="110">
        <v>1297409.93</v>
      </c>
      <c r="H338" s="84"/>
      <c r="I338" s="84"/>
      <c r="J338" s="84"/>
      <c r="K338" s="84"/>
      <c r="L338" s="84"/>
      <c r="M338" s="84"/>
    </row>
    <row r="339" spans="1:13" x14ac:dyDescent="0.25">
      <c r="A339" s="108" t="s">
        <v>599</v>
      </c>
      <c r="B339" s="105" t="s">
        <v>84</v>
      </c>
      <c r="C339" s="106" t="s">
        <v>48</v>
      </c>
      <c r="D339" s="105" t="s">
        <v>54</v>
      </c>
      <c r="E339" s="105" t="s">
        <v>726</v>
      </c>
      <c r="F339" s="105" t="s">
        <v>600</v>
      </c>
      <c r="G339" s="110">
        <v>1297409.93</v>
      </c>
      <c r="H339" s="84"/>
      <c r="I339" s="84"/>
      <c r="J339" s="84"/>
      <c r="K339" s="84"/>
      <c r="L339" s="84"/>
      <c r="M339" s="84"/>
    </row>
    <row r="340" spans="1:13" x14ac:dyDescent="0.25">
      <c r="A340" s="108" t="s">
        <v>601</v>
      </c>
      <c r="B340" s="105" t="s">
        <v>84</v>
      </c>
      <c r="C340" s="106" t="s">
        <v>48</v>
      </c>
      <c r="D340" s="105" t="s">
        <v>54</v>
      </c>
      <c r="E340" s="105" t="s">
        <v>726</v>
      </c>
      <c r="F340" s="105" t="s">
        <v>90</v>
      </c>
      <c r="G340" s="110">
        <v>978070.16</v>
      </c>
      <c r="H340" s="84"/>
      <c r="I340" s="84"/>
      <c r="J340" s="84"/>
      <c r="K340" s="84"/>
      <c r="L340" s="84"/>
      <c r="M340" s="84"/>
    </row>
    <row r="341" spans="1:13" ht="31.5" x14ac:dyDescent="0.25">
      <c r="A341" s="108" t="s">
        <v>659</v>
      </c>
      <c r="B341" s="105" t="s">
        <v>84</v>
      </c>
      <c r="C341" s="106" t="s">
        <v>48</v>
      </c>
      <c r="D341" s="105" t="s">
        <v>54</v>
      </c>
      <c r="E341" s="105" t="s">
        <v>726</v>
      </c>
      <c r="F341" s="105" t="s">
        <v>101</v>
      </c>
      <c r="G341" s="110">
        <v>43335</v>
      </c>
      <c r="H341" s="84"/>
      <c r="I341" s="84"/>
      <c r="J341" s="84"/>
      <c r="K341" s="84"/>
      <c r="L341" s="84"/>
      <c r="M341" s="84"/>
    </row>
    <row r="342" spans="1:13" ht="47.25" x14ac:dyDescent="0.25">
      <c r="A342" s="108" t="s">
        <v>602</v>
      </c>
      <c r="B342" s="105" t="s">
        <v>84</v>
      </c>
      <c r="C342" s="106" t="s">
        <v>48</v>
      </c>
      <c r="D342" s="105" t="s">
        <v>54</v>
      </c>
      <c r="E342" s="105" t="s">
        <v>726</v>
      </c>
      <c r="F342" s="105" t="s">
        <v>91</v>
      </c>
      <c r="G342" s="110">
        <v>276004.77</v>
      </c>
      <c r="H342" s="84"/>
      <c r="I342" s="84"/>
      <c r="J342" s="84"/>
      <c r="K342" s="84"/>
      <c r="L342" s="84"/>
      <c r="M342" s="84"/>
    </row>
    <row r="343" spans="1:13" ht="31.5" x14ac:dyDescent="0.25">
      <c r="A343" s="108" t="s">
        <v>604</v>
      </c>
      <c r="B343" s="105" t="s">
        <v>84</v>
      </c>
      <c r="C343" s="106" t="s">
        <v>48</v>
      </c>
      <c r="D343" s="105" t="s">
        <v>54</v>
      </c>
      <c r="E343" s="105" t="s">
        <v>726</v>
      </c>
      <c r="F343" s="105" t="s">
        <v>14</v>
      </c>
      <c r="G343" s="110">
        <v>1310647.95</v>
      </c>
      <c r="H343" s="84"/>
      <c r="I343" s="84"/>
      <c r="J343" s="84"/>
      <c r="K343" s="84"/>
      <c r="L343" s="84"/>
      <c r="M343" s="84"/>
    </row>
    <row r="344" spans="1:13" ht="31.5" x14ac:dyDescent="0.25">
      <c r="A344" s="108" t="s">
        <v>605</v>
      </c>
      <c r="B344" s="105" t="s">
        <v>84</v>
      </c>
      <c r="C344" s="106" t="s">
        <v>48</v>
      </c>
      <c r="D344" s="105" t="s">
        <v>54</v>
      </c>
      <c r="E344" s="105" t="s">
        <v>726</v>
      </c>
      <c r="F344" s="105" t="s">
        <v>606</v>
      </c>
      <c r="G344" s="110">
        <v>1310647.95</v>
      </c>
      <c r="H344" s="84"/>
      <c r="I344" s="84"/>
      <c r="J344" s="84"/>
      <c r="K344" s="84"/>
      <c r="L344" s="84"/>
      <c r="M344" s="84"/>
    </row>
    <row r="345" spans="1:13" ht="31.5" x14ac:dyDescent="0.25">
      <c r="A345" s="108" t="s">
        <v>607</v>
      </c>
      <c r="B345" s="105" t="s">
        <v>84</v>
      </c>
      <c r="C345" s="106" t="s">
        <v>48</v>
      </c>
      <c r="D345" s="105" t="s">
        <v>54</v>
      </c>
      <c r="E345" s="105" t="s">
        <v>726</v>
      </c>
      <c r="F345" s="105" t="s">
        <v>93</v>
      </c>
      <c r="G345" s="110">
        <v>176364.95</v>
      </c>
      <c r="H345" s="84"/>
      <c r="I345" s="84"/>
      <c r="J345" s="84"/>
      <c r="K345" s="84"/>
      <c r="L345" s="84"/>
      <c r="M345" s="84"/>
    </row>
    <row r="346" spans="1:13" x14ac:dyDescent="0.25">
      <c r="A346" s="108" t="s">
        <v>608</v>
      </c>
      <c r="B346" s="105" t="s">
        <v>84</v>
      </c>
      <c r="C346" s="106" t="s">
        <v>48</v>
      </c>
      <c r="D346" s="105" t="s">
        <v>54</v>
      </c>
      <c r="E346" s="105" t="s">
        <v>726</v>
      </c>
      <c r="F346" s="105" t="s">
        <v>94</v>
      </c>
      <c r="G346" s="110">
        <v>1134283</v>
      </c>
      <c r="H346" s="84"/>
      <c r="I346" s="84"/>
      <c r="J346" s="84"/>
      <c r="K346" s="84"/>
      <c r="L346" s="84"/>
      <c r="M346" s="84"/>
    </row>
    <row r="347" spans="1:13" ht="47.25" x14ac:dyDescent="0.25">
      <c r="A347" s="108" t="s">
        <v>727</v>
      </c>
      <c r="B347" s="105" t="s">
        <v>84</v>
      </c>
      <c r="C347" s="106" t="s">
        <v>48</v>
      </c>
      <c r="D347" s="105" t="s">
        <v>54</v>
      </c>
      <c r="E347" s="105" t="s">
        <v>728</v>
      </c>
      <c r="F347" s="105"/>
      <c r="G347" s="110">
        <v>15579225.529999999</v>
      </c>
      <c r="H347" s="84"/>
      <c r="I347" s="84"/>
      <c r="J347" s="84"/>
      <c r="K347" s="84"/>
      <c r="L347" s="84"/>
      <c r="M347" s="84"/>
    </row>
    <row r="348" spans="1:13" ht="63" x14ac:dyDescent="0.25">
      <c r="A348" s="108" t="s">
        <v>591</v>
      </c>
      <c r="B348" s="105" t="s">
        <v>84</v>
      </c>
      <c r="C348" s="106" t="s">
        <v>48</v>
      </c>
      <c r="D348" s="105" t="s">
        <v>54</v>
      </c>
      <c r="E348" s="105" t="s">
        <v>728</v>
      </c>
      <c r="F348" s="105" t="s">
        <v>11</v>
      </c>
      <c r="G348" s="110">
        <v>15115777.539999999</v>
      </c>
      <c r="H348" s="84"/>
      <c r="I348" s="84"/>
      <c r="J348" s="84"/>
      <c r="K348" s="84"/>
      <c r="L348" s="84"/>
      <c r="M348" s="84"/>
    </row>
    <row r="349" spans="1:13" x14ac:dyDescent="0.25">
      <c r="A349" s="108" t="s">
        <v>599</v>
      </c>
      <c r="B349" s="105" t="s">
        <v>84</v>
      </c>
      <c r="C349" s="106" t="s">
        <v>48</v>
      </c>
      <c r="D349" s="105" t="s">
        <v>54</v>
      </c>
      <c r="E349" s="105" t="s">
        <v>728</v>
      </c>
      <c r="F349" s="105" t="s">
        <v>600</v>
      </c>
      <c r="G349" s="110">
        <v>15115777.539999999</v>
      </c>
      <c r="H349" s="84"/>
      <c r="I349" s="84"/>
      <c r="J349" s="84"/>
      <c r="K349" s="84"/>
      <c r="L349" s="84"/>
      <c r="M349" s="84"/>
    </row>
    <row r="350" spans="1:13" x14ac:dyDescent="0.25">
      <c r="A350" s="108" t="s">
        <v>601</v>
      </c>
      <c r="B350" s="105" t="s">
        <v>84</v>
      </c>
      <c r="C350" s="106" t="s">
        <v>48</v>
      </c>
      <c r="D350" s="105" t="s">
        <v>54</v>
      </c>
      <c r="E350" s="105" t="s">
        <v>728</v>
      </c>
      <c r="F350" s="105" t="s">
        <v>90</v>
      </c>
      <c r="G350" s="110">
        <v>10636808.74</v>
      </c>
      <c r="H350" s="84"/>
      <c r="I350" s="84"/>
      <c r="J350" s="84"/>
      <c r="K350" s="84"/>
      <c r="L350" s="84"/>
      <c r="M350" s="84"/>
    </row>
    <row r="351" spans="1:13" ht="31.5" x14ac:dyDescent="0.25">
      <c r="A351" s="108" t="s">
        <v>659</v>
      </c>
      <c r="B351" s="105" t="s">
        <v>84</v>
      </c>
      <c r="C351" s="106" t="s">
        <v>48</v>
      </c>
      <c r="D351" s="105" t="s">
        <v>54</v>
      </c>
      <c r="E351" s="105" t="s">
        <v>728</v>
      </c>
      <c r="F351" s="105" t="s">
        <v>101</v>
      </c>
      <c r="G351" s="110">
        <v>1150046.51</v>
      </c>
      <c r="H351" s="84"/>
      <c r="I351" s="84"/>
      <c r="J351" s="84"/>
      <c r="K351" s="84"/>
      <c r="L351" s="84"/>
      <c r="M351" s="84"/>
    </row>
    <row r="352" spans="1:13" ht="47.25" x14ac:dyDescent="0.25">
      <c r="A352" s="108" t="s">
        <v>602</v>
      </c>
      <c r="B352" s="105" t="s">
        <v>84</v>
      </c>
      <c r="C352" s="106" t="s">
        <v>48</v>
      </c>
      <c r="D352" s="105" t="s">
        <v>54</v>
      </c>
      <c r="E352" s="105" t="s">
        <v>728</v>
      </c>
      <c r="F352" s="105" t="s">
        <v>91</v>
      </c>
      <c r="G352" s="110">
        <v>3328922.29</v>
      </c>
      <c r="H352" s="84"/>
      <c r="I352" s="84"/>
      <c r="J352" s="84"/>
      <c r="K352" s="84"/>
      <c r="L352" s="84"/>
      <c r="M352" s="84"/>
    </row>
    <row r="353" spans="1:13" ht="31.5" x14ac:dyDescent="0.25">
      <c r="A353" s="108" t="s">
        <v>604</v>
      </c>
      <c r="B353" s="105" t="s">
        <v>84</v>
      </c>
      <c r="C353" s="106" t="s">
        <v>48</v>
      </c>
      <c r="D353" s="105" t="s">
        <v>54</v>
      </c>
      <c r="E353" s="105" t="s">
        <v>728</v>
      </c>
      <c r="F353" s="105" t="s">
        <v>14</v>
      </c>
      <c r="G353" s="110">
        <v>463447.99</v>
      </c>
      <c r="H353" s="84"/>
      <c r="I353" s="84"/>
      <c r="J353" s="84"/>
      <c r="K353" s="84"/>
      <c r="L353" s="84"/>
      <c r="M353" s="84"/>
    </row>
    <row r="354" spans="1:13" ht="31.5" x14ac:dyDescent="0.25">
      <c r="A354" s="108" t="s">
        <v>605</v>
      </c>
      <c r="B354" s="105" t="s">
        <v>84</v>
      </c>
      <c r="C354" s="106" t="s">
        <v>48</v>
      </c>
      <c r="D354" s="105" t="s">
        <v>54</v>
      </c>
      <c r="E354" s="105" t="s">
        <v>728</v>
      </c>
      <c r="F354" s="105" t="s">
        <v>606</v>
      </c>
      <c r="G354" s="110">
        <v>463447.99</v>
      </c>
      <c r="H354" s="84"/>
      <c r="I354" s="84"/>
      <c r="J354" s="84"/>
      <c r="K354" s="84"/>
      <c r="L354" s="84"/>
      <c r="M354" s="84"/>
    </row>
    <row r="355" spans="1:13" ht="31.5" x14ac:dyDescent="0.25">
      <c r="A355" s="108" t="s">
        <v>607</v>
      </c>
      <c r="B355" s="105" t="s">
        <v>84</v>
      </c>
      <c r="C355" s="106" t="s">
        <v>48</v>
      </c>
      <c r="D355" s="105" t="s">
        <v>54</v>
      </c>
      <c r="E355" s="105" t="s">
        <v>728</v>
      </c>
      <c r="F355" s="105" t="s">
        <v>93</v>
      </c>
      <c r="G355" s="110">
        <v>278832.99</v>
      </c>
      <c r="H355" s="84"/>
      <c r="I355" s="84"/>
      <c r="J355" s="84"/>
      <c r="K355" s="84"/>
      <c r="L355" s="84"/>
      <c r="M355" s="84"/>
    </row>
    <row r="356" spans="1:13" x14ac:dyDescent="0.25">
      <c r="A356" s="108" t="s">
        <v>608</v>
      </c>
      <c r="B356" s="105" t="s">
        <v>84</v>
      </c>
      <c r="C356" s="106" t="s">
        <v>48</v>
      </c>
      <c r="D356" s="105" t="s">
        <v>54</v>
      </c>
      <c r="E356" s="105" t="s">
        <v>728</v>
      </c>
      <c r="F356" s="105" t="s">
        <v>94</v>
      </c>
      <c r="G356" s="110">
        <v>184615</v>
      </c>
      <c r="H356" s="84"/>
      <c r="I356" s="84"/>
      <c r="J356" s="84"/>
      <c r="K356" s="84"/>
      <c r="L356" s="84"/>
      <c r="M356" s="84"/>
    </row>
    <row r="357" spans="1:13" ht="31.5" x14ac:dyDescent="0.25">
      <c r="A357" s="108" t="s">
        <v>657</v>
      </c>
      <c r="B357" s="105" t="s">
        <v>84</v>
      </c>
      <c r="C357" s="106" t="s">
        <v>48</v>
      </c>
      <c r="D357" s="105" t="s">
        <v>54</v>
      </c>
      <c r="E357" s="105" t="s">
        <v>105</v>
      </c>
      <c r="F357" s="105"/>
      <c r="G357" s="110">
        <v>5626858.2400000002</v>
      </c>
      <c r="H357" s="84"/>
      <c r="I357" s="84"/>
      <c r="J357" s="84"/>
      <c r="K357" s="84"/>
      <c r="L357" s="84"/>
      <c r="M357" s="84"/>
    </row>
    <row r="358" spans="1:13" ht="63" x14ac:dyDescent="0.25">
      <c r="A358" s="108" t="s">
        <v>591</v>
      </c>
      <c r="B358" s="105" t="s">
        <v>84</v>
      </c>
      <c r="C358" s="106" t="s">
        <v>48</v>
      </c>
      <c r="D358" s="105" t="s">
        <v>54</v>
      </c>
      <c r="E358" s="105" t="s">
        <v>105</v>
      </c>
      <c r="F358" s="105" t="s">
        <v>11</v>
      </c>
      <c r="G358" s="110">
        <v>5626858.2400000002</v>
      </c>
      <c r="H358" s="84"/>
      <c r="I358" s="84"/>
      <c r="J358" s="84"/>
      <c r="K358" s="84"/>
      <c r="L358" s="84"/>
      <c r="M358" s="84"/>
    </row>
    <row r="359" spans="1:13" x14ac:dyDescent="0.25">
      <c r="A359" s="108" t="s">
        <v>599</v>
      </c>
      <c r="B359" s="105" t="s">
        <v>84</v>
      </c>
      <c r="C359" s="106" t="s">
        <v>48</v>
      </c>
      <c r="D359" s="105" t="s">
        <v>54</v>
      </c>
      <c r="E359" s="105" t="s">
        <v>105</v>
      </c>
      <c r="F359" s="105" t="s">
        <v>600</v>
      </c>
      <c r="G359" s="110">
        <v>5626858.2400000002</v>
      </c>
      <c r="H359" s="84"/>
      <c r="I359" s="84"/>
      <c r="J359" s="84"/>
      <c r="K359" s="84"/>
      <c r="L359" s="84"/>
      <c r="M359" s="84"/>
    </row>
    <row r="360" spans="1:13" x14ac:dyDescent="0.25">
      <c r="A360" s="108" t="s">
        <v>601</v>
      </c>
      <c r="B360" s="105" t="s">
        <v>84</v>
      </c>
      <c r="C360" s="106" t="s">
        <v>48</v>
      </c>
      <c r="D360" s="105" t="s">
        <v>54</v>
      </c>
      <c r="E360" s="105" t="s">
        <v>105</v>
      </c>
      <c r="F360" s="105" t="s">
        <v>90</v>
      </c>
      <c r="G360" s="110">
        <v>4321703.72</v>
      </c>
      <c r="H360" s="84"/>
      <c r="I360" s="84"/>
      <c r="J360" s="84"/>
      <c r="K360" s="84"/>
      <c r="L360" s="84"/>
      <c r="M360" s="84"/>
    </row>
    <row r="361" spans="1:13" ht="47.25" x14ac:dyDescent="0.25">
      <c r="A361" s="108" t="s">
        <v>602</v>
      </c>
      <c r="B361" s="105" t="s">
        <v>84</v>
      </c>
      <c r="C361" s="106" t="s">
        <v>48</v>
      </c>
      <c r="D361" s="105" t="s">
        <v>54</v>
      </c>
      <c r="E361" s="105" t="s">
        <v>105</v>
      </c>
      <c r="F361" s="105" t="s">
        <v>91</v>
      </c>
      <c r="G361" s="110">
        <v>1305154.52</v>
      </c>
      <c r="H361" s="84"/>
      <c r="I361" s="84"/>
      <c r="J361" s="84"/>
      <c r="K361" s="84"/>
      <c r="L361" s="84"/>
      <c r="M361" s="84"/>
    </row>
    <row r="362" spans="1:13" ht="31.5" x14ac:dyDescent="0.25">
      <c r="A362" s="108" t="s">
        <v>675</v>
      </c>
      <c r="B362" s="105" t="s">
        <v>84</v>
      </c>
      <c r="C362" s="106" t="s">
        <v>48</v>
      </c>
      <c r="D362" s="105" t="s">
        <v>54</v>
      </c>
      <c r="E362" s="105" t="s">
        <v>99</v>
      </c>
      <c r="F362" s="105"/>
      <c r="G362" s="110">
        <v>220000</v>
      </c>
      <c r="H362" s="84"/>
      <c r="I362" s="84"/>
      <c r="J362" s="84"/>
      <c r="K362" s="84"/>
      <c r="L362" s="84"/>
      <c r="M362" s="84"/>
    </row>
    <row r="363" spans="1:13" x14ac:dyDescent="0.25">
      <c r="A363" s="108" t="s">
        <v>615</v>
      </c>
      <c r="B363" s="105" t="s">
        <v>84</v>
      </c>
      <c r="C363" s="106" t="s">
        <v>48</v>
      </c>
      <c r="D363" s="105" t="s">
        <v>54</v>
      </c>
      <c r="E363" s="105" t="s">
        <v>99</v>
      </c>
      <c r="F363" s="105" t="s">
        <v>16</v>
      </c>
      <c r="G363" s="110">
        <v>220000</v>
      </c>
      <c r="H363" s="84"/>
      <c r="I363" s="84"/>
      <c r="J363" s="84"/>
      <c r="K363" s="84"/>
      <c r="L363" s="84"/>
      <c r="M363" s="84"/>
    </row>
    <row r="364" spans="1:13" x14ac:dyDescent="0.25">
      <c r="A364" s="108" t="s">
        <v>676</v>
      </c>
      <c r="B364" s="105" t="s">
        <v>84</v>
      </c>
      <c r="C364" s="106" t="s">
        <v>48</v>
      </c>
      <c r="D364" s="105" t="s">
        <v>54</v>
      </c>
      <c r="E364" s="105" t="s">
        <v>99</v>
      </c>
      <c r="F364" s="105" t="s">
        <v>112</v>
      </c>
      <c r="G364" s="110">
        <v>220000</v>
      </c>
      <c r="H364" s="84"/>
      <c r="I364" s="84"/>
      <c r="J364" s="84"/>
      <c r="K364" s="84"/>
      <c r="L364" s="84"/>
      <c r="M364" s="84"/>
    </row>
    <row r="365" spans="1:13" ht="47.25" x14ac:dyDescent="0.25">
      <c r="A365" s="108" t="s">
        <v>729</v>
      </c>
      <c r="B365" s="105" t="s">
        <v>84</v>
      </c>
      <c r="C365" s="106" t="s">
        <v>48</v>
      </c>
      <c r="D365" s="105" t="s">
        <v>54</v>
      </c>
      <c r="E365" s="105" t="s">
        <v>730</v>
      </c>
      <c r="F365" s="105"/>
      <c r="G365" s="110">
        <v>4916117.3499999996</v>
      </c>
      <c r="H365" s="84"/>
      <c r="I365" s="84"/>
      <c r="J365" s="84"/>
      <c r="K365" s="84"/>
      <c r="L365" s="84"/>
      <c r="M365" s="84"/>
    </row>
    <row r="366" spans="1:13" x14ac:dyDescent="0.25">
      <c r="A366" s="108" t="s">
        <v>731</v>
      </c>
      <c r="B366" s="105" t="s">
        <v>84</v>
      </c>
      <c r="C366" s="106" t="s">
        <v>48</v>
      </c>
      <c r="D366" s="105" t="s">
        <v>54</v>
      </c>
      <c r="E366" s="105" t="s">
        <v>730</v>
      </c>
      <c r="F366" s="105" t="s">
        <v>137</v>
      </c>
      <c r="G366" s="110">
        <v>4916117.3499999996</v>
      </c>
      <c r="H366" s="84"/>
      <c r="I366" s="84"/>
      <c r="J366" s="84"/>
      <c r="K366" s="84"/>
      <c r="L366" s="84"/>
      <c r="M366" s="84"/>
    </row>
    <row r="367" spans="1:13" x14ac:dyDescent="0.25">
      <c r="A367" s="108" t="s">
        <v>732</v>
      </c>
      <c r="B367" s="105" t="s">
        <v>84</v>
      </c>
      <c r="C367" s="106" t="s">
        <v>48</v>
      </c>
      <c r="D367" s="105" t="s">
        <v>54</v>
      </c>
      <c r="E367" s="105" t="s">
        <v>730</v>
      </c>
      <c r="F367" s="105" t="s">
        <v>118</v>
      </c>
      <c r="G367" s="110">
        <v>4916117.3499999996</v>
      </c>
      <c r="H367" s="84"/>
      <c r="I367" s="84"/>
      <c r="J367" s="84"/>
      <c r="K367" s="84"/>
      <c r="L367" s="84"/>
      <c r="M367" s="84"/>
    </row>
    <row r="368" spans="1:13" x14ac:dyDescent="0.25">
      <c r="A368" s="108" t="s">
        <v>733</v>
      </c>
      <c r="B368" s="105" t="s">
        <v>84</v>
      </c>
      <c r="C368" s="106" t="s">
        <v>48</v>
      </c>
      <c r="D368" s="105" t="s">
        <v>55</v>
      </c>
      <c r="E368" s="105"/>
      <c r="F368" s="105"/>
      <c r="G368" s="110">
        <v>17721920</v>
      </c>
      <c r="H368" s="84"/>
      <c r="I368" s="84"/>
      <c r="J368" s="84"/>
      <c r="K368" s="84"/>
      <c r="L368" s="84"/>
      <c r="M368" s="84"/>
    </row>
    <row r="369" spans="1:13" ht="31.5" x14ac:dyDescent="0.25">
      <c r="A369" s="108" t="s">
        <v>734</v>
      </c>
      <c r="B369" s="105" t="s">
        <v>84</v>
      </c>
      <c r="C369" s="106" t="s">
        <v>48</v>
      </c>
      <c r="D369" s="105" t="s">
        <v>55</v>
      </c>
      <c r="E369" s="105" t="s">
        <v>735</v>
      </c>
      <c r="F369" s="105"/>
      <c r="G369" s="110">
        <v>17720000</v>
      </c>
      <c r="H369" s="84"/>
      <c r="I369" s="84"/>
      <c r="J369" s="84"/>
      <c r="K369" s="84"/>
      <c r="L369" s="84"/>
      <c r="M369" s="84"/>
    </row>
    <row r="370" spans="1:13" x14ac:dyDescent="0.25">
      <c r="A370" s="108" t="s">
        <v>609</v>
      </c>
      <c r="B370" s="105" t="s">
        <v>84</v>
      </c>
      <c r="C370" s="106" t="s">
        <v>48</v>
      </c>
      <c r="D370" s="105" t="s">
        <v>55</v>
      </c>
      <c r="E370" s="105" t="s">
        <v>735</v>
      </c>
      <c r="F370" s="105" t="s">
        <v>12</v>
      </c>
      <c r="G370" s="110">
        <v>17720000</v>
      </c>
      <c r="H370" s="84"/>
      <c r="I370" s="84"/>
      <c r="J370" s="84"/>
      <c r="K370" s="84"/>
      <c r="L370" s="84"/>
      <c r="M370" s="84"/>
    </row>
    <row r="371" spans="1:13" ht="47.25" x14ac:dyDescent="0.25">
      <c r="A371" s="108" t="s">
        <v>692</v>
      </c>
      <c r="B371" s="105" t="s">
        <v>84</v>
      </c>
      <c r="C371" s="106" t="s">
        <v>48</v>
      </c>
      <c r="D371" s="105" t="s">
        <v>55</v>
      </c>
      <c r="E371" s="105" t="s">
        <v>735</v>
      </c>
      <c r="F371" s="105" t="s">
        <v>693</v>
      </c>
      <c r="G371" s="110">
        <v>17720000</v>
      </c>
      <c r="H371" s="84"/>
      <c r="I371" s="84"/>
      <c r="J371" s="84"/>
      <c r="K371" s="84"/>
      <c r="L371" s="84"/>
      <c r="M371" s="84"/>
    </row>
    <row r="372" spans="1:13" ht="63" x14ac:dyDescent="0.25">
      <c r="A372" s="108" t="s">
        <v>694</v>
      </c>
      <c r="B372" s="105" t="s">
        <v>84</v>
      </c>
      <c r="C372" s="106" t="s">
        <v>48</v>
      </c>
      <c r="D372" s="105" t="s">
        <v>55</v>
      </c>
      <c r="E372" s="105" t="s">
        <v>735</v>
      </c>
      <c r="F372" s="105" t="s">
        <v>115</v>
      </c>
      <c r="G372" s="110">
        <v>17720000</v>
      </c>
      <c r="H372" s="84"/>
      <c r="I372" s="84"/>
      <c r="J372" s="84"/>
      <c r="K372" s="84"/>
      <c r="L372" s="84"/>
      <c r="M372" s="84"/>
    </row>
    <row r="373" spans="1:13" ht="31.5" x14ac:dyDescent="0.25">
      <c r="A373" s="108" t="s">
        <v>736</v>
      </c>
      <c r="B373" s="105" t="s">
        <v>84</v>
      </c>
      <c r="C373" s="106" t="s">
        <v>48</v>
      </c>
      <c r="D373" s="105" t="s">
        <v>55</v>
      </c>
      <c r="E373" s="105" t="s">
        <v>737</v>
      </c>
      <c r="F373" s="105"/>
      <c r="G373" s="110">
        <v>1920</v>
      </c>
      <c r="H373" s="84"/>
      <c r="I373" s="84"/>
      <c r="J373" s="84"/>
      <c r="K373" s="84"/>
      <c r="L373" s="84"/>
      <c r="M373" s="84"/>
    </row>
    <row r="374" spans="1:13" x14ac:dyDescent="0.25">
      <c r="A374" s="108" t="s">
        <v>609</v>
      </c>
      <c r="B374" s="105" t="s">
        <v>84</v>
      </c>
      <c r="C374" s="106" t="s">
        <v>48</v>
      </c>
      <c r="D374" s="105" t="s">
        <v>55</v>
      </c>
      <c r="E374" s="105" t="s">
        <v>737</v>
      </c>
      <c r="F374" s="105" t="s">
        <v>12</v>
      </c>
      <c r="G374" s="110">
        <v>1920</v>
      </c>
      <c r="H374" s="84"/>
      <c r="I374" s="84"/>
      <c r="J374" s="84"/>
      <c r="K374" s="84"/>
      <c r="L374" s="84"/>
      <c r="M374" s="84"/>
    </row>
    <row r="375" spans="1:13" x14ac:dyDescent="0.25">
      <c r="A375" s="108" t="s">
        <v>610</v>
      </c>
      <c r="B375" s="105" t="s">
        <v>84</v>
      </c>
      <c r="C375" s="106" t="s">
        <v>48</v>
      </c>
      <c r="D375" s="105" t="s">
        <v>55</v>
      </c>
      <c r="E375" s="105" t="s">
        <v>737</v>
      </c>
      <c r="F375" s="105" t="s">
        <v>611</v>
      </c>
      <c r="G375" s="110">
        <v>1920</v>
      </c>
      <c r="H375" s="84"/>
      <c r="I375" s="84"/>
      <c r="J375" s="84"/>
      <c r="K375" s="84"/>
      <c r="L375" s="84"/>
      <c r="M375" s="84"/>
    </row>
    <row r="376" spans="1:13" x14ac:dyDescent="0.25">
      <c r="A376" s="108" t="s">
        <v>738</v>
      </c>
      <c r="B376" s="105" t="s">
        <v>84</v>
      </c>
      <c r="C376" s="106" t="s">
        <v>48</v>
      </c>
      <c r="D376" s="105" t="s">
        <v>55</v>
      </c>
      <c r="E376" s="105" t="s">
        <v>737</v>
      </c>
      <c r="F376" s="105" t="s">
        <v>102</v>
      </c>
      <c r="G376" s="110">
        <v>1920</v>
      </c>
      <c r="H376" s="84"/>
      <c r="I376" s="84"/>
      <c r="J376" s="84"/>
      <c r="K376" s="84"/>
      <c r="L376" s="84"/>
      <c r="M376" s="84"/>
    </row>
    <row r="377" spans="1:13" x14ac:dyDescent="0.25">
      <c r="A377" s="108" t="s">
        <v>739</v>
      </c>
      <c r="B377" s="105" t="s">
        <v>84</v>
      </c>
      <c r="C377" s="106" t="s">
        <v>48</v>
      </c>
      <c r="D377" s="105" t="s">
        <v>53</v>
      </c>
      <c r="E377" s="105"/>
      <c r="F377" s="105"/>
      <c r="G377" s="110">
        <v>75794342.840000004</v>
      </c>
      <c r="H377" s="84"/>
      <c r="I377" s="84"/>
      <c r="J377" s="84"/>
      <c r="K377" s="84"/>
      <c r="L377" s="84"/>
      <c r="M377" s="84"/>
    </row>
    <row r="378" spans="1:13" ht="47.25" x14ac:dyDescent="0.25">
      <c r="A378" s="108" t="s">
        <v>740</v>
      </c>
      <c r="B378" s="105" t="s">
        <v>84</v>
      </c>
      <c r="C378" s="106" t="s">
        <v>48</v>
      </c>
      <c r="D378" s="105" t="s">
        <v>53</v>
      </c>
      <c r="E378" s="105" t="s">
        <v>741</v>
      </c>
      <c r="F378" s="105"/>
      <c r="G378" s="110">
        <v>19179464.469999999</v>
      </c>
      <c r="H378" s="84"/>
      <c r="I378" s="84"/>
      <c r="J378" s="84"/>
      <c r="K378" s="84"/>
      <c r="L378" s="84"/>
      <c r="M378" s="84"/>
    </row>
    <row r="379" spans="1:13" ht="31.5" x14ac:dyDescent="0.25">
      <c r="A379" s="108" t="s">
        <v>604</v>
      </c>
      <c r="B379" s="105" t="s">
        <v>84</v>
      </c>
      <c r="C379" s="106" t="s">
        <v>48</v>
      </c>
      <c r="D379" s="105" t="s">
        <v>53</v>
      </c>
      <c r="E379" s="105" t="s">
        <v>741</v>
      </c>
      <c r="F379" s="105" t="s">
        <v>14</v>
      </c>
      <c r="G379" s="110">
        <v>19179464.469999999</v>
      </c>
      <c r="H379" s="84"/>
      <c r="I379" s="84"/>
      <c r="J379" s="84"/>
      <c r="K379" s="84"/>
      <c r="L379" s="84"/>
      <c r="M379" s="84"/>
    </row>
    <row r="380" spans="1:13" ht="31.5" x14ac:dyDescent="0.25">
      <c r="A380" s="108" t="s">
        <v>605</v>
      </c>
      <c r="B380" s="105" t="s">
        <v>84</v>
      </c>
      <c r="C380" s="106" t="s">
        <v>48</v>
      </c>
      <c r="D380" s="105" t="s">
        <v>53</v>
      </c>
      <c r="E380" s="105" t="s">
        <v>741</v>
      </c>
      <c r="F380" s="105" t="s">
        <v>606</v>
      </c>
      <c r="G380" s="110">
        <v>19179464.469999999</v>
      </c>
      <c r="H380" s="84"/>
      <c r="I380" s="84"/>
      <c r="J380" s="84"/>
      <c r="K380" s="84"/>
      <c r="L380" s="84"/>
      <c r="M380" s="84"/>
    </row>
    <row r="381" spans="1:13" ht="31.5" x14ac:dyDescent="0.25">
      <c r="A381" s="108" t="s">
        <v>607</v>
      </c>
      <c r="B381" s="105" t="s">
        <v>84</v>
      </c>
      <c r="C381" s="106" t="s">
        <v>48</v>
      </c>
      <c r="D381" s="105" t="s">
        <v>53</v>
      </c>
      <c r="E381" s="105" t="s">
        <v>741</v>
      </c>
      <c r="F381" s="105" t="s">
        <v>93</v>
      </c>
      <c r="G381" s="110">
        <v>30000</v>
      </c>
      <c r="H381" s="84"/>
      <c r="I381" s="84"/>
      <c r="J381" s="84"/>
      <c r="K381" s="84"/>
      <c r="L381" s="84"/>
      <c r="M381" s="84"/>
    </row>
    <row r="382" spans="1:13" x14ac:dyDescent="0.25">
      <c r="A382" s="108" t="s">
        <v>608</v>
      </c>
      <c r="B382" s="105" t="s">
        <v>84</v>
      </c>
      <c r="C382" s="106" t="s">
        <v>48</v>
      </c>
      <c r="D382" s="105" t="s">
        <v>53</v>
      </c>
      <c r="E382" s="105" t="s">
        <v>741</v>
      </c>
      <c r="F382" s="105" t="s">
        <v>94</v>
      </c>
      <c r="G382" s="110">
        <v>19149464.469999999</v>
      </c>
      <c r="H382" s="84"/>
      <c r="I382" s="84"/>
      <c r="J382" s="84"/>
      <c r="K382" s="84"/>
      <c r="L382" s="84"/>
      <c r="M382" s="84"/>
    </row>
    <row r="383" spans="1:13" ht="63" x14ac:dyDescent="0.25">
      <c r="A383" s="108" t="s">
        <v>742</v>
      </c>
      <c r="B383" s="105" t="s">
        <v>84</v>
      </c>
      <c r="C383" s="106" t="s">
        <v>48</v>
      </c>
      <c r="D383" s="105" t="s">
        <v>53</v>
      </c>
      <c r="E383" s="105" t="s">
        <v>743</v>
      </c>
      <c r="F383" s="105"/>
      <c r="G383" s="110">
        <v>36124304.43</v>
      </c>
      <c r="H383" s="84"/>
      <c r="I383" s="84"/>
      <c r="J383" s="84"/>
      <c r="K383" s="84"/>
      <c r="L383" s="84"/>
      <c r="M383" s="84"/>
    </row>
    <row r="384" spans="1:13" ht="31.5" x14ac:dyDescent="0.25">
      <c r="A384" s="108" t="s">
        <v>604</v>
      </c>
      <c r="B384" s="105" t="s">
        <v>84</v>
      </c>
      <c r="C384" s="106" t="s">
        <v>48</v>
      </c>
      <c r="D384" s="105" t="s">
        <v>53</v>
      </c>
      <c r="E384" s="105" t="s">
        <v>743</v>
      </c>
      <c r="F384" s="105" t="s">
        <v>14</v>
      </c>
      <c r="G384" s="110">
        <v>36124304.43</v>
      </c>
      <c r="H384" s="84"/>
      <c r="I384" s="84"/>
      <c r="J384" s="84"/>
      <c r="K384" s="84"/>
      <c r="L384" s="84"/>
      <c r="M384" s="84"/>
    </row>
    <row r="385" spans="1:13" ht="31.5" x14ac:dyDescent="0.25">
      <c r="A385" s="108" t="s">
        <v>605</v>
      </c>
      <c r="B385" s="105" t="s">
        <v>84</v>
      </c>
      <c r="C385" s="106" t="s">
        <v>48</v>
      </c>
      <c r="D385" s="105" t="s">
        <v>53</v>
      </c>
      <c r="E385" s="105" t="s">
        <v>743</v>
      </c>
      <c r="F385" s="105" t="s">
        <v>606</v>
      </c>
      <c r="G385" s="110">
        <v>36124304.43</v>
      </c>
      <c r="H385" s="84"/>
      <c r="I385" s="84"/>
      <c r="J385" s="84"/>
      <c r="K385" s="84"/>
      <c r="L385" s="84"/>
      <c r="M385" s="84"/>
    </row>
    <row r="386" spans="1:13" x14ac:dyDescent="0.25">
      <c r="A386" s="108" t="s">
        <v>608</v>
      </c>
      <c r="B386" s="105" t="s">
        <v>84</v>
      </c>
      <c r="C386" s="106" t="s">
        <v>48</v>
      </c>
      <c r="D386" s="105" t="s">
        <v>53</v>
      </c>
      <c r="E386" s="105" t="s">
        <v>743</v>
      </c>
      <c r="F386" s="105" t="s">
        <v>94</v>
      </c>
      <c r="G386" s="110">
        <v>36124304.43</v>
      </c>
      <c r="H386" s="84"/>
      <c r="I386" s="84"/>
      <c r="J386" s="84"/>
      <c r="K386" s="84"/>
      <c r="L386" s="84"/>
      <c r="M386" s="84"/>
    </row>
    <row r="387" spans="1:13" ht="63" x14ac:dyDescent="0.25">
      <c r="A387" s="108" t="s">
        <v>744</v>
      </c>
      <c r="B387" s="105" t="s">
        <v>84</v>
      </c>
      <c r="C387" s="106" t="s">
        <v>48</v>
      </c>
      <c r="D387" s="105" t="s">
        <v>53</v>
      </c>
      <c r="E387" s="105" t="s">
        <v>745</v>
      </c>
      <c r="F387" s="105"/>
      <c r="G387" s="110">
        <v>20490573.940000001</v>
      </c>
      <c r="H387" s="84"/>
      <c r="I387" s="84"/>
      <c r="J387" s="84"/>
      <c r="K387" s="84"/>
      <c r="L387" s="84"/>
      <c r="M387" s="84"/>
    </row>
    <row r="388" spans="1:13" ht="31.5" x14ac:dyDescent="0.25">
      <c r="A388" s="108" t="s">
        <v>604</v>
      </c>
      <c r="B388" s="105" t="s">
        <v>84</v>
      </c>
      <c r="C388" s="106" t="s">
        <v>48</v>
      </c>
      <c r="D388" s="105" t="s">
        <v>53</v>
      </c>
      <c r="E388" s="105" t="s">
        <v>745</v>
      </c>
      <c r="F388" s="105" t="s">
        <v>14</v>
      </c>
      <c r="G388" s="110">
        <v>20490573.940000001</v>
      </c>
      <c r="H388" s="84"/>
      <c r="I388" s="84"/>
      <c r="J388" s="84"/>
      <c r="K388" s="84"/>
      <c r="L388" s="84"/>
      <c r="M388" s="84"/>
    </row>
    <row r="389" spans="1:13" ht="31.5" x14ac:dyDescent="0.25">
      <c r="A389" s="108" t="s">
        <v>605</v>
      </c>
      <c r="B389" s="105" t="s">
        <v>84</v>
      </c>
      <c r="C389" s="106" t="s">
        <v>48</v>
      </c>
      <c r="D389" s="105" t="s">
        <v>53</v>
      </c>
      <c r="E389" s="105" t="s">
        <v>745</v>
      </c>
      <c r="F389" s="105" t="s">
        <v>606</v>
      </c>
      <c r="G389" s="110">
        <v>20490573.940000001</v>
      </c>
      <c r="H389" s="84"/>
      <c r="I389" s="84"/>
      <c r="J389" s="84"/>
      <c r="K389" s="84"/>
      <c r="L389" s="84"/>
      <c r="M389" s="84"/>
    </row>
    <row r="390" spans="1:13" x14ac:dyDescent="0.25">
      <c r="A390" s="108" t="s">
        <v>608</v>
      </c>
      <c r="B390" s="105" t="s">
        <v>84</v>
      </c>
      <c r="C390" s="106" t="s">
        <v>48</v>
      </c>
      <c r="D390" s="105" t="s">
        <v>53</v>
      </c>
      <c r="E390" s="105" t="s">
        <v>745</v>
      </c>
      <c r="F390" s="105" t="s">
        <v>94</v>
      </c>
      <c r="G390" s="110">
        <v>20490573.940000001</v>
      </c>
      <c r="H390" s="84"/>
      <c r="I390" s="84"/>
      <c r="J390" s="84"/>
      <c r="K390" s="84"/>
      <c r="L390" s="84"/>
      <c r="M390" s="84"/>
    </row>
    <row r="391" spans="1:13" x14ac:dyDescent="0.25">
      <c r="A391" s="108" t="s">
        <v>746</v>
      </c>
      <c r="B391" s="105" t="s">
        <v>84</v>
      </c>
      <c r="C391" s="106" t="s">
        <v>48</v>
      </c>
      <c r="D391" s="105" t="s">
        <v>57</v>
      </c>
      <c r="E391" s="105"/>
      <c r="F391" s="105"/>
      <c r="G391" s="110">
        <v>85866070.489999995</v>
      </c>
      <c r="H391" s="84"/>
      <c r="I391" s="84"/>
      <c r="J391" s="84"/>
      <c r="K391" s="84"/>
      <c r="L391" s="84"/>
      <c r="M391" s="84"/>
    </row>
    <row r="392" spans="1:13" ht="31.5" x14ac:dyDescent="0.25">
      <c r="A392" s="108" t="s">
        <v>747</v>
      </c>
      <c r="B392" s="105" t="s">
        <v>84</v>
      </c>
      <c r="C392" s="106" t="s">
        <v>48</v>
      </c>
      <c r="D392" s="105" t="s">
        <v>57</v>
      </c>
      <c r="E392" s="105" t="s">
        <v>748</v>
      </c>
      <c r="F392" s="105"/>
      <c r="G392" s="110">
        <v>389250</v>
      </c>
      <c r="H392" s="84"/>
      <c r="I392" s="84"/>
      <c r="J392" s="84"/>
      <c r="K392" s="84"/>
      <c r="L392" s="84"/>
      <c r="M392" s="84"/>
    </row>
    <row r="393" spans="1:13" x14ac:dyDescent="0.25">
      <c r="A393" s="108" t="s">
        <v>609</v>
      </c>
      <c r="B393" s="105" t="s">
        <v>84</v>
      </c>
      <c r="C393" s="106" t="s">
        <v>48</v>
      </c>
      <c r="D393" s="105" t="s">
        <v>57</v>
      </c>
      <c r="E393" s="105" t="s">
        <v>748</v>
      </c>
      <c r="F393" s="105" t="s">
        <v>12</v>
      </c>
      <c r="G393" s="110">
        <v>389250</v>
      </c>
      <c r="H393" s="84"/>
      <c r="I393" s="84"/>
      <c r="J393" s="84"/>
      <c r="K393" s="84"/>
      <c r="L393" s="84"/>
      <c r="M393" s="84"/>
    </row>
    <row r="394" spans="1:13" ht="47.25" x14ac:dyDescent="0.25">
      <c r="A394" s="108" t="s">
        <v>692</v>
      </c>
      <c r="B394" s="105" t="s">
        <v>84</v>
      </c>
      <c r="C394" s="106" t="s">
        <v>48</v>
      </c>
      <c r="D394" s="105" t="s">
        <v>57</v>
      </c>
      <c r="E394" s="105" t="s">
        <v>748</v>
      </c>
      <c r="F394" s="105" t="s">
        <v>693</v>
      </c>
      <c r="G394" s="110">
        <v>389250</v>
      </c>
      <c r="H394" s="84"/>
      <c r="I394" s="84"/>
      <c r="J394" s="84"/>
      <c r="K394" s="84"/>
      <c r="L394" s="84"/>
      <c r="M394" s="84"/>
    </row>
    <row r="395" spans="1:13" ht="63" x14ac:dyDescent="0.25">
      <c r="A395" s="108" t="s">
        <v>695</v>
      </c>
      <c r="B395" s="105" t="s">
        <v>84</v>
      </c>
      <c r="C395" s="106" t="s">
        <v>48</v>
      </c>
      <c r="D395" s="105" t="s">
        <v>57</v>
      </c>
      <c r="E395" s="105" t="s">
        <v>748</v>
      </c>
      <c r="F395" s="105" t="s">
        <v>116</v>
      </c>
      <c r="G395" s="110">
        <v>389250</v>
      </c>
      <c r="H395" s="84"/>
      <c r="I395" s="84"/>
      <c r="J395" s="84"/>
      <c r="K395" s="84"/>
      <c r="L395" s="84"/>
      <c r="M395" s="84"/>
    </row>
    <row r="396" spans="1:13" ht="47.25" x14ac:dyDescent="0.25">
      <c r="A396" s="108" t="s">
        <v>749</v>
      </c>
      <c r="B396" s="105" t="s">
        <v>84</v>
      </c>
      <c r="C396" s="106" t="s">
        <v>48</v>
      </c>
      <c r="D396" s="105" t="s">
        <v>57</v>
      </c>
      <c r="E396" s="105" t="s">
        <v>750</v>
      </c>
      <c r="F396" s="105"/>
      <c r="G396" s="110">
        <v>8773708</v>
      </c>
      <c r="H396" s="84"/>
      <c r="I396" s="84"/>
      <c r="J396" s="84"/>
      <c r="K396" s="84"/>
      <c r="L396" s="84"/>
      <c r="M396" s="84"/>
    </row>
    <row r="397" spans="1:13" x14ac:dyDescent="0.25">
      <c r="A397" s="108" t="s">
        <v>609</v>
      </c>
      <c r="B397" s="105" t="s">
        <v>84</v>
      </c>
      <c r="C397" s="106" t="s">
        <v>48</v>
      </c>
      <c r="D397" s="105" t="s">
        <v>57</v>
      </c>
      <c r="E397" s="105" t="s">
        <v>750</v>
      </c>
      <c r="F397" s="105" t="s">
        <v>12</v>
      </c>
      <c r="G397" s="110">
        <v>8773708</v>
      </c>
      <c r="H397" s="84"/>
      <c r="I397" s="84"/>
      <c r="J397" s="84"/>
      <c r="K397" s="84"/>
      <c r="L397" s="84"/>
      <c r="M397" s="84"/>
    </row>
    <row r="398" spans="1:13" ht="47.25" x14ac:dyDescent="0.25">
      <c r="A398" s="108" t="s">
        <v>692</v>
      </c>
      <c r="B398" s="105" t="s">
        <v>84</v>
      </c>
      <c r="C398" s="106" t="s">
        <v>48</v>
      </c>
      <c r="D398" s="105" t="s">
        <v>57</v>
      </c>
      <c r="E398" s="105" t="s">
        <v>750</v>
      </c>
      <c r="F398" s="105" t="s">
        <v>693</v>
      </c>
      <c r="G398" s="110">
        <v>8773708</v>
      </c>
      <c r="H398" s="84"/>
      <c r="I398" s="84"/>
      <c r="J398" s="84"/>
      <c r="K398" s="84"/>
      <c r="L398" s="84"/>
      <c r="M398" s="84"/>
    </row>
    <row r="399" spans="1:13" ht="63" x14ac:dyDescent="0.25">
      <c r="A399" s="108" t="s">
        <v>694</v>
      </c>
      <c r="B399" s="105" t="s">
        <v>84</v>
      </c>
      <c r="C399" s="106" t="s">
        <v>48</v>
      </c>
      <c r="D399" s="105" t="s">
        <v>57</v>
      </c>
      <c r="E399" s="105" t="s">
        <v>750</v>
      </c>
      <c r="F399" s="105" t="s">
        <v>115</v>
      </c>
      <c r="G399" s="110">
        <v>8773708</v>
      </c>
      <c r="H399" s="84"/>
      <c r="I399" s="84"/>
      <c r="J399" s="84"/>
      <c r="K399" s="84"/>
      <c r="L399" s="84"/>
      <c r="M399" s="84"/>
    </row>
    <row r="400" spans="1:13" ht="47.25" x14ac:dyDescent="0.25">
      <c r="A400" s="108" t="s">
        <v>751</v>
      </c>
      <c r="B400" s="105" t="s">
        <v>84</v>
      </c>
      <c r="C400" s="106" t="s">
        <v>48</v>
      </c>
      <c r="D400" s="105" t="s">
        <v>57</v>
      </c>
      <c r="E400" s="105" t="s">
        <v>752</v>
      </c>
      <c r="F400" s="105"/>
      <c r="G400" s="110">
        <v>1091282.57</v>
      </c>
      <c r="H400" s="84"/>
      <c r="I400" s="84"/>
      <c r="J400" s="84"/>
      <c r="K400" s="84"/>
      <c r="L400" s="84"/>
      <c r="M400" s="84"/>
    </row>
    <row r="401" spans="1:13" x14ac:dyDescent="0.25">
      <c r="A401" s="108" t="s">
        <v>609</v>
      </c>
      <c r="B401" s="105" t="s">
        <v>84</v>
      </c>
      <c r="C401" s="106" t="s">
        <v>48</v>
      </c>
      <c r="D401" s="105" t="s">
        <v>57</v>
      </c>
      <c r="E401" s="105" t="s">
        <v>752</v>
      </c>
      <c r="F401" s="105" t="s">
        <v>12</v>
      </c>
      <c r="G401" s="110">
        <v>1091282.57</v>
      </c>
      <c r="H401" s="84"/>
      <c r="I401" s="84"/>
      <c r="J401" s="84"/>
      <c r="K401" s="84"/>
      <c r="L401" s="84"/>
      <c r="M401" s="84"/>
    </row>
    <row r="402" spans="1:13" ht="47.25" x14ac:dyDescent="0.25">
      <c r="A402" s="108" t="s">
        <v>692</v>
      </c>
      <c r="B402" s="105" t="s">
        <v>84</v>
      </c>
      <c r="C402" s="106" t="s">
        <v>48</v>
      </c>
      <c r="D402" s="105" t="s">
        <v>57</v>
      </c>
      <c r="E402" s="105" t="s">
        <v>752</v>
      </c>
      <c r="F402" s="105" t="s">
        <v>693</v>
      </c>
      <c r="G402" s="110">
        <v>1091282.57</v>
      </c>
      <c r="H402" s="84"/>
      <c r="I402" s="84"/>
      <c r="J402" s="84"/>
      <c r="K402" s="84"/>
      <c r="L402" s="84"/>
      <c r="M402" s="84"/>
    </row>
    <row r="403" spans="1:13" ht="63" x14ac:dyDescent="0.25">
      <c r="A403" s="108" t="s">
        <v>694</v>
      </c>
      <c r="B403" s="105" t="s">
        <v>84</v>
      </c>
      <c r="C403" s="106" t="s">
        <v>48</v>
      </c>
      <c r="D403" s="105" t="s">
        <v>57</v>
      </c>
      <c r="E403" s="105" t="s">
        <v>752</v>
      </c>
      <c r="F403" s="105" t="s">
        <v>115</v>
      </c>
      <c r="G403" s="110">
        <v>1091282.57</v>
      </c>
      <c r="H403" s="84"/>
      <c r="I403" s="84"/>
      <c r="J403" s="84"/>
      <c r="K403" s="84"/>
      <c r="L403" s="84"/>
      <c r="M403" s="84"/>
    </row>
    <row r="404" spans="1:13" ht="31.5" x14ac:dyDescent="0.25">
      <c r="A404" s="108" t="s">
        <v>675</v>
      </c>
      <c r="B404" s="105" t="s">
        <v>84</v>
      </c>
      <c r="C404" s="106" t="s">
        <v>48</v>
      </c>
      <c r="D404" s="105" t="s">
        <v>57</v>
      </c>
      <c r="E404" s="105" t="s">
        <v>99</v>
      </c>
      <c r="F404" s="105"/>
      <c r="G404" s="110">
        <v>75611829.920000002</v>
      </c>
      <c r="H404" s="84"/>
      <c r="I404" s="84"/>
      <c r="J404" s="84"/>
      <c r="K404" s="84"/>
      <c r="L404" s="84"/>
      <c r="M404" s="84"/>
    </row>
    <row r="405" spans="1:13" x14ac:dyDescent="0.25">
      <c r="A405" s="108" t="s">
        <v>609</v>
      </c>
      <c r="B405" s="105" t="s">
        <v>84</v>
      </c>
      <c r="C405" s="106" t="s">
        <v>48</v>
      </c>
      <c r="D405" s="105" t="s">
        <v>57</v>
      </c>
      <c r="E405" s="105" t="s">
        <v>99</v>
      </c>
      <c r="F405" s="105" t="s">
        <v>12</v>
      </c>
      <c r="G405" s="110">
        <v>75611829.920000002</v>
      </c>
      <c r="H405" s="84"/>
      <c r="I405" s="84"/>
      <c r="J405" s="84"/>
      <c r="K405" s="84"/>
      <c r="L405" s="84"/>
      <c r="M405" s="84"/>
    </row>
    <row r="406" spans="1:13" ht="47.25" x14ac:dyDescent="0.25">
      <c r="A406" s="108" t="s">
        <v>692</v>
      </c>
      <c r="B406" s="105" t="s">
        <v>84</v>
      </c>
      <c r="C406" s="106" t="s">
        <v>48</v>
      </c>
      <c r="D406" s="105" t="s">
        <v>57</v>
      </c>
      <c r="E406" s="105" t="s">
        <v>99</v>
      </c>
      <c r="F406" s="105" t="s">
        <v>693</v>
      </c>
      <c r="G406" s="110">
        <v>75611829.920000002</v>
      </c>
      <c r="H406" s="84"/>
      <c r="I406" s="84"/>
      <c r="J406" s="84"/>
      <c r="K406" s="84"/>
      <c r="L406" s="84"/>
      <c r="M406" s="84"/>
    </row>
    <row r="407" spans="1:13" ht="63" x14ac:dyDescent="0.25">
      <c r="A407" s="108" t="s">
        <v>695</v>
      </c>
      <c r="B407" s="105" t="s">
        <v>84</v>
      </c>
      <c r="C407" s="106" t="s">
        <v>48</v>
      </c>
      <c r="D407" s="105" t="s">
        <v>57</v>
      </c>
      <c r="E407" s="105" t="s">
        <v>99</v>
      </c>
      <c r="F407" s="105" t="s">
        <v>116</v>
      </c>
      <c r="G407" s="110">
        <v>75611829.920000002</v>
      </c>
      <c r="H407" s="84"/>
      <c r="I407" s="84"/>
      <c r="J407" s="84"/>
      <c r="K407" s="84"/>
      <c r="L407" s="84"/>
      <c r="M407" s="84"/>
    </row>
    <row r="408" spans="1:13" x14ac:dyDescent="0.25">
      <c r="A408" s="108" t="s">
        <v>753</v>
      </c>
      <c r="B408" s="105" t="s">
        <v>84</v>
      </c>
      <c r="C408" s="106" t="s">
        <v>54</v>
      </c>
      <c r="D408" s="105"/>
      <c r="E408" s="105"/>
      <c r="F408" s="105"/>
      <c r="G408" s="110">
        <v>174268.62</v>
      </c>
      <c r="H408" s="84"/>
      <c r="I408" s="84"/>
      <c r="J408" s="84"/>
      <c r="K408" s="84"/>
      <c r="L408" s="84"/>
      <c r="M408" s="84"/>
    </row>
    <row r="409" spans="1:13" x14ac:dyDescent="0.25">
      <c r="A409" s="108" t="s">
        <v>754</v>
      </c>
      <c r="B409" s="105" t="s">
        <v>84</v>
      </c>
      <c r="C409" s="106" t="s">
        <v>54</v>
      </c>
      <c r="D409" s="105" t="s">
        <v>47</v>
      </c>
      <c r="E409" s="105"/>
      <c r="F409" s="105"/>
      <c r="G409" s="110">
        <v>174268.62</v>
      </c>
      <c r="H409" s="84"/>
      <c r="I409" s="84"/>
      <c r="J409" s="84"/>
      <c r="K409" s="84"/>
      <c r="L409" s="84"/>
      <c r="M409" s="84"/>
    </row>
    <row r="410" spans="1:13" x14ac:dyDescent="0.25">
      <c r="A410" s="108" t="s">
        <v>755</v>
      </c>
      <c r="B410" s="105" t="s">
        <v>84</v>
      </c>
      <c r="C410" s="106" t="s">
        <v>54</v>
      </c>
      <c r="D410" s="105" t="s">
        <v>47</v>
      </c>
      <c r="E410" s="105" t="s">
        <v>756</v>
      </c>
      <c r="F410" s="105"/>
      <c r="G410" s="110">
        <v>174268.62</v>
      </c>
      <c r="H410" s="84"/>
      <c r="I410" s="84"/>
      <c r="J410" s="84"/>
      <c r="K410" s="84"/>
      <c r="L410" s="84"/>
      <c r="M410" s="84"/>
    </row>
    <row r="411" spans="1:13" ht="31.5" x14ac:dyDescent="0.25">
      <c r="A411" s="108" t="s">
        <v>604</v>
      </c>
      <c r="B411" s="105" t="s">
        <v>84</v>
      </c>
      <c r="C411" s="106" t="s">
        <v>54</v>
      </c>
      <c r="D411" s="105" t="s">
        <v>47</v>
      </c>
      <c r="E411" s="105" t="s">
        <v>756</v>
      </c>
      <c r="F411" s="105" t="s">
        <v>14</v>
      </c>
      <c r="G411" s="110">
        <v>174268.62</v>
      </c>
      <c r="H411" s="84"/>
      <c r="I411" s="84"/>
      <c r="J411" s="84"/>
      <c r="K411" s="84"/>
      <c r="L411" s="84"/>
      <c r="M411" s="84"/>
    </row>
    <row r="412" spans="1:13" ht="31.5" x14ac:dyDescent="0.25">
      <c r="A412" s="108" t="s">
        <v>605</v>
      </c>
      <c r="B412" s="105" t="s">
        <v>84</v>
      </c>
      <c r="C412" s="106" t="s">
        <v>54</v>
      </c>
      <c r="D412" s="105" t="s">
        <v>47</v>
      </c>
      <c r="E412" s="105" t="s">
        <v>756</v>
      </c>
      <c r="F412" s="105" t="s">
        <v>606</v>
      </c>
      <c r="G412" s="110">
        <v>174268.62</v>
      </c>
      <c r="H412" s="84"/>
      <c r="I412" s="84"/>
      <c r="J412" s="84"/>
      <c r="K412" s="84"/>
      <c r="L412" s="84"/>
      <c r="M412" s="84"/>
    </row>
    <row r="413" spans="1:13" x14ac:dyDescent="0.25">
      <c r="A413" s="108" t="s">
        <v>608</v>
      </c>
      <c r="B413" s="105" t="s">
        <v>84</v>
      </c>
      <c r="C413" s="106" t="s">
        <v>54</v>
      </c>
      <c r="D413" s="105" t="s">
        <v>47</v>
      </c>
      <c r="E413" s="105" t="s">
        <v>756</v>
      </c>
      <c r="F413" s="105" t="s">
        <v>94</v>
      </c>
      <c r="G413" s="110">
        <v>174268.62</v>
      </c>
      <c r="H413" s="84"/>
      <c r="I413" s="84"/>
      <c r="J413" s="84"/>
      <c r="K413" s="84"/>
      <c r="L413" s="84"/>
      <c r="M413" s="84"/>
    </row>
    <row r="414" spans="1:13" x14ac:dyDescent="0.25">
      <c r="A414" s="108" t="s">
        <v>757</v>
      </c>
      <c r="B414" s="105" t="s">
        <v>84</v>
      </c>
      <c r="C414" s="106" t="s">
        <v>49</v>
      </c>
      <c r="D414" s="105"/>
      <c r="E414" s="105"/>
      <c r="F414" s="105"/>
      <c r="G414" s="110">
        <v>7796783.7999999998</v>
      </c>
      <c r="H414" s="84"/>
      <c r="I414" s="84"/>
      <c r="J414" s="84"/>
      <c r="K414" s="84"/>
      <c r="L414" s="84"/>
      <c r="M414" s="84"/>
    </row>
    <row r="415" spans="1:13" ht="31.5" x14ac:dyDescent="0.25">
      <c r="A415" s="108" t="s">
        <v>758</v>
      </c>
      <c r="B415" s="105" t="s">
        <v>84</v>
      </c>
      <c r="C415" s="106" t="s">
        <v>49</v>
      </c>
      <c r="D415" s="105" t="s">
        <v>47</v>
      </c>
      <c r="E415" s="105"/>
      <c r="F415" s="105"/>
      <c r="G415" s="110">
        <v>7796783.7999999998</v>
      </c>
      <c r="H415" s="84"/>
      <c r="I415" s="84"/>
      <c r="J415" s="84"/>
      <c r="K415" s="84"/>
      <c r="L415" s="84"/>
      <c r="M415" s="84"/>
    </row>
    <row r="416" spans="1:13" x14ac:dyDescent="0.25">
      <c r="A416" s="108" t="s">
        <v>759</v>
      </c>
      <c r="B416" s="105" t="s">
        <v>84</v>
      </c>
      <c r="C416" s="106" t="s">
        <v>49</v>
      </c>
      <c r="D416" s="105" t="s">
        <v>47</v>
      </c>
      <c r="E416" s="105" t="s">
        <v>760</v>
      </c>
      <c r="F416" s="105"/>
      <c r="G416" s="110">
        <v>7534333.7999999998</v>
      </c>
      <c r="H416" s="84"/>
      <c r="I416" s="84"/>
      <c r="J416" s="84"/>
      <c r="K416" s="84"/>
      <c r="L416" s="84"/>
      <c r="M416" s="84"/>
    </row>
    <row r="417" spans="1:13" ht="31.5" x14ac:dyDescent="0.25">
      <c r="A417" s="108" t="s">
        <v>604</v>
      </c>
      <c r="B417" s="105" t="s">
        <v>84</v>
      </c>
      <c r="C417" s="106" t="s">
        <v>49</v>
      </c>
      <c r="D417" s="105" t="s">
        <v>47</v>
      </c>
      <c r="E417" s="105" t="s">
        <v>760</v>
      </c>
      <c r="F417" s="105" t="s">
        <v>14</v>
      </c>
      <c r="G417" s="110">
        <v>1290115.2</v>
      </c>
      <c r="H417" s="84"/>
      <c r="I417" s="84"/>
      <c r="J417" s="84"/>
      <c r="K417" s="84"/>
      <c r="L417" s="84"/>
      <c r="M417" s="84"/>
    </row>
    <row r="418" spans="1:13" ht="31.5" x14ac:dyDescent="0.25">
      <c r="A418" s="108" t="s">
        <v>605</v>
      </c>
      <c r="B418" s="105" t="s">
        <v>84</v>
      </c>
      <c r="C418" s="106" t="s">
        <v>49</v>
      </c>
      <c r="D418" s="105" t="s">
        <v>47</v>
      </c>
      <c r="E418" s="105" t="s">
        <v>760</v>
      </c>
      <c r="F418" s="105" t="s">
        <v>606</v>
      </c>
      <c r="G418" s="110">
        <v>1290115.2</v>
      </c>
      <c r="H418" s="84"/>
      <c r="I418" s="84"/>
      <c r="J418" s="84"/>
      <c r="K418" s="84"/>
      <c r="L418" s="84"/>
      <c r="M418" s="84"/>
    </row>
    <row r="419" spans="1:13" x14ac:dyDescent="0.25">
      <c r="A419" s="108" t="s">
        <v>608</v>
      </c>
      <c r="B419" s="105" t="s">
        <v>84</v>
      </c>
      <c r="C419" s="106" t="s">
        <v>49</v>
      </c>
      <c r="D419" s="105" t="s">
        <v>47</v>
      </c>
      <c r="E419" s="105" t="s">
        <v>760</v>
      </c>
      <c r="F419" s="105" t="s">
        <v>94</v>
      </c>
      <c r="G419" s="110">
        <v>1290115.2</v>
      </c>
      <c r="H419" s="84"/>
      <c r="I419" s="84"/>
      <c r="J419" s="84"/>
      <c r="K419" s="84"/>
      <c r="L419" s="84"/>
      <c r="M419" s="84"/>
    </row>
    <row r="420" spans="1:13" x14ac:dyDescent="0.25">
      <c r="A420" s="108" t="s">
        <v>731</v>
      </c>
      <c r="B420" s="105" t="s">
        <v>84</v>
      </c>
      <c r="C420" s="106" t="s">
        <v>49</v>
      </c>
      <c r="D420" s="105" t="s">
        <v>47</v>
      </c>
      <c r="E420" s="105" t="s">
        <v>760</v>
      </c>
      <c r="F420" s="105" t="s">
        <v>137</v>
      </c>
      <c r="G420" s="110">
        <v>6244218.5999999996</v>
      </c>
      <c r="H420" s="84"/>
      <c r="I420" s="84"/>
      <c r="J420" s="84"/>
      <c r="K420" s="84"/>
      <c r="L420" s="84"/>
      <c r="M420" s="84"/>
    </row>
    <row r="421" spans="1:13" x14ac:dyDescent="0.25">
      <c r="A421" s="108" t="s">
        <v>522</v>
      </c>
      <c r="B421" s="105" t="s">
        <v>84</v>
      </c>
      <c r="C421" s="106" t="s">
        <v>49</v>
      </c>
      <c r="D421" s="105" t="s">
        <v>47</v>
      </c>
      <c r="E421" s="105" t="s">
        <v>760</v>
      </c>
      <c r="F421" s="105" t="s">
        <v>131</v>
      </c>
      <c r="G421" s="110">
        <v>6244218.5999999996</v>
      </c>
      <c r="H421" s="84"/>
      <c r="I421" s="84"/>
      <c r="J421" s="84"/>
      <c r="K421" s="84"/>
      <c r="L421" s="84"/>
      <c r="M421" s="84"/>
    </row>
    <row r="422" spans="1:13" ht="31.5" x14ac:dyDescent="0.25">
      <c r="A422" s="108" t="s">
        <v>761</v>
      </c>
      <c r="B422" s="105" t="s">
        <v>84</v>
      </c>
      <c r="C422" s="106" t="s">
        <v>49</v>
      </c>
      <c r="D422" s="105" t="s">
        <v>47</v>
      </c>
      <c r="E422" s="105" t="s">
        <v>762</v>
      </c>
      <c r="F422" s="105"/>
      <c r="G422" s="110">
        <v>39900</v>
      </c>
      <c r="H422" s="84"/>
      <c r="I422" s="84"/>
      <c r="J422" s="84"/>
      <c r="K422" s="84"/>
      <c r="L422" s="84"/>
      <c r="M422" s="84"/>
    </row>
    <row r="423" spans="1:13" ht="31.5" x14ac:dyDescent="0.25">
      <c r="A423" s="108" t="s">
        <v>604</v>
      </c>
      <c r="B423" s="105" t="s">
        <v>84</v>
      </c>
      <c r="C423" s="106" t="s">
        <v>49</v>
      </c>
      <c r="D423" s="105" t="s">
        <v>47</v>
      </c>
      <c r="E423" s="105" t="s">
        <v>762</v>
      </c>
      <c r="F423" s="105" t="s">
        <v>14</v>
      </c>
      <c r="G423" s="110">
        <v>39900</v>
      </c>
      <c r="H423" s="84"/>
      <c r="I423" s="84"/>
      <c r="J423" s="84"/>
      <c r="K423" s="84"/>
      <c r="L423" s="84"/>
      <c r="M423" s="84"/>
    </row>
    <row r="424" spans="1:13" ht="31.5" x14ac:dyDescent="0.25">
      <c r="A424" s="108" t="s">
        <v>605</v>
      </c>
      <c r="B424" s="105" t="s">
        <v>84</v>
      </c>
      <c r="C424" s="106" t="s">
        <v>49</v>
      </c>
      <c r="D424" s="105" t="s">
        <v>47</v>
      </c>
      <c r="E424" s="105" t="s">
        <v>762</v>
      </c>
      <c r="F424" s="105" t="s">
        <v>606</v>
      </c>
      <c r="G424" s="110">
        <v>39900</v>
      </c>
      <c r="H424" s="84"/>
      <c r="I424" s="84"/>
      <c r="J424" s="84"/>
      <c r="K424" s="84"/>
      <c r="L424" s="84"/>
      <c r="M424" s="84"/>
    </row>
    <row r="425" spans="1:13" x14ac:dyDescent="0.25">
      <c r="A425" s="108" t="s">
        <v>608</v>
      </c>
      <c r="B425" s="105" t="s">
        <v>84</v>
      </c>
      <c r="C425" s="106" t="s">
        <v>49</v>
      </c>
      <c r="D425" s="105" t="s">
        <v>47</v>
      </c>
      <c r="E425" s="105" t="s">
        <v>762</v>
      </c>
      <c r="F425" s="105" t="s">
        <v>94</v>
      </c>
      <c r="G425" s="110">
        <v>39900</v>
      </c>
      <c r="H425" s="84"/>
      <c r="I425" s="84"/>
      <c r="J425" s="84"/>
      <c r="K425" s="84"/>
      <c r="L425" s="84"/>
      <c r="M425" s="84"/>
    </row>
    <row r="426" spans="1:13" x14ac:dyDescent="0.25">
      <c r="A426" s="108" t="s">
        <v>763</v>
      </c>
      <c r="B426" s="105" t="s">
        <v>84</v>
      </c>
      <c r="C426" s="106" t="s">
        <v>49</v>
      </c>
      <c r="D426" s="105" t="s">
        <v>47</v>
      </c>
      <c r="E426" s="105" t="s">
        <v>764</v>
      </c>
      <c r="F426" s="105"/>
      <c r="G426" s="110">
        <v>222550</v>
      </c>
      <c r="H426" s="84"/>
      <c r="I426" s="84"/>
      <c r="J426" s="84"/>
      <c r="K426" s="84"/>
      <c r="L426" s="84"/>
      <c r="M426" s="84"/>
    </row>
    <row r="427" spans="1:13" ht="31.5" x14ac:dyDescent="0.25">
      <c r="A427" s="108" t="s">
        <v>604</v>
      </c>
      <c r="B427" s="105" t="s">
        <v>84</v>
      </c>
      <c r="C427" s="106" t="s">
        <v>49</v>
      </c>
      <c r="D427" s="105" t="s">
        <v>47</v>
      </c>
      <c r="E427" s="105" t="s">
        <v>764</v>
      </c>
      <c r="F427" s="105" t="s">
        <v>14</v>
      </c>
      <c r="G427" s="110">
        <v>222550</v>
      </c>
      <c r="H427" s="84"/>
      <c r="I427" s="84"/>
      <c r="J427" s="84"/>
      <c r="K427" s="84"/>
      <c r="L427" s="84"/>
      <c r="M427" s="84"/>
    </row>
    <row r="428" spans="1:13" ht="31.5" x14ac:dyDescent="0.25">
      <c r="A428" s="108" t="s">
        <v>605</v>
      </c>
      <c r="B428" s="105" t="s">
        <v>84</v>
      </c>
      <c r="C428" s="106" t="s">
        <v>49</v>
      </c>
      <c r="D428" s="105" t="s">
        <v>47</v>
      </c>
      <c r="E428" s="105" t="s">
        <v>764</v>
      </c>
      <c r="F428" s="105" t="s">
        <v>606</v>
      </c>
      <c r="G428" s="110">
        <v>222550</v>
      </c>
      <c r="H428" s="84"/>
      <c r="I428" s="84"/>
      <c r="J428" s="84"/>
      <c r="K428" s="84"/>
      <c r="L428" s="84"/>
      <c r="M428" s="84"/>
    </row>
    <row r="429" spans="1:13" x14ac:dyDescent="0.25">
      <c r="A429" s="108" t="s">
        <v>608</v>
      </c>
      <c r="B429" s="105" t="s">
        <v>84</v>
      </c>
      <c r="C429" s="106" t="s">
        <v>49</v>
      </c>
      <c r="D429" s="105" t="s">
        <v>47</v>
      </c>
      <c r="E429" s="105" t="s">
        <v>764</v>
      </c>
      <c r="F429" s="105" t="s">
        <v>94</v>
      </c>
      <c r="G429" s="110">
        <v>222550</v>
      </c>
      <c r="H429" s="84"/>
      <c r="I429" s="84"/>
      <c r="J429" s="84"/>
      <c r="K429" s="84"/>
      <c r="L429" s="84"/>
      <c r="M429" s="84"/>
    </row>
    <row r="430" spans="1:13" x14ac:dyDescent="0.25">
      <c r="A430" s="108" t="s">
        <v>765</v>
      </c>
      <c r="B430" s="105" t="s">
        <v>84</v>
      </c>
      <c r="C430" s="106" t="s">
        <v>50</v>
      </c>
      <c r="D430" s="105"/>
      <c r="E430" s="105"/>
      <c r="F430" s="105"/>
      <c r="G430" s="110">
        <v>2661591858.04</v>
      </c>
      <c r="H430" s="84"/>
      <c r="I430" s="84"/>
      <c r="J430" s="84"/>
      <c r="K430" s="84"/>
      <c r="L430" s="84"/>
      <c r="M430" s="84"/>
    </row>
    <row r="431" spans="1:13" x14ac:dyDescent="0.25">
      <c r="A431" s="108" t="s">
        <v>766</v>
      </c>
      <c r="B431" s="105" t="s">
        <v>84</v>
      </c>
      <c r="C431" s="106" t="s">
        <v>50</v>
      </c>
      <c r="D431" s="105" t="s">
        <v>45</v>
      </c>
      <c r="E431" s="105"/>
      <c r="F431" s="105"/>
      <c r="G431" s="110">
        <v>803721606.35000002</v>
      </c>
      <c r="H431" s="84"/>
      <c r="I431" s="84"/>
      <c r="J431" s="84"/>
      <c r="K431" s="84"/>
      <c r="L431" s="84"/>
      <c r="M431" s="84"/>
    </row>
    <row r="432" spans="1:13" ht="31.5" x14ac:dyDescent="0.25">
      <c r="A432" s="108" t="s">
        <v>767</v>
      </c>
      <c r="B432" s="105" t="s">
        <v>84</v>
      </c>
      <c r="C432" s="106" t="s">
        <v>50</v>
      </c>
      <c r="D432" s="105" t="s">
        <v>45</v>
      </c>
      <c r="E432" s="105" t="s">
        <v>768</v>
      </c>
      <c r="F432" s="105"/>
      <c r="G432" s="110">
        <v>341004384.52999997</v>
      </c>
      <c r="H432" s="84"/>
      <c r="I432" s="84"/>
      <c r="J432" s="84"/>
      <c r="K432" s="84"/>
      <c r="L432" s="84"/>
      <c r="M432" s="84"/>
    </row>
    <row r="433" spans="1:13" ht="63" x14ac:dyDescent="0.25">
      <c r="A433" s="108" t="s">
        <v>591</v>
      </c>
      <c r="B433" s="105" t="s">
        <v>84</v>
      </c>
      <c r="C433" s="106" t="s">
        <v>50</v>
      </c>
      <c r="D433" s="105" t="s">
        <v>45</v>
      </c>
      <c r="E433" s="105" t="s">
        <v>768</v>
      </c>
      <c r="F433" s="105" t="s">
        <v>11</v>
      </c>
      <c r="G433" s="110">
        <v>178955620.52000001</v>
      </c>
      <c r="H433" s="84"/>
      <c r="I433" s="84"/>
      <c r="J433" s="84"/>
      <c r="K433" s="84"/>
      <c r="L433" s="84"/>
      <c r="M433" s="84"/>
    </row>
    <row r="434" spans="1:13" x14ac:dyDescent="0.25">
      <c r="A434" s="108" t="s">
        <v>599</v>
      </c>
      <c r="B434" s="105" t="s">
        <v>84</v>
      </c>
      <c r="C434" s="106" t="s">
        <v>50</v>
      </c>
      <c r="D434" s="105" t="s">
        <v>45</v>
      </c>
      <c r="E434" s="105" t="s">
        <v>768</v>
      </c>
      <c r="F434" s="105" t="s">
        <v>600</v>
      </c>
      <c r="G434" s="110">
        <v>178955620.52000001</v>
      </c>
      <c r="H434" s="84"/>
      <c r="I434" s="84"/>
      <c r="J434" s="84"/>
      <c r="K434" s="84"/>
      <c r="L434" s="84"/>
      <c r="M434" s="84"/>
    </row>
    <row r="435" spans="1:13" x14ac:dyDescent="0.25">
      <c r="A435" s="108" t="s">
        <v>601</v>
      </c>
      <c r="B435" s="105" t="s">
        <v>84</v>
      </c>
      <c r="C435" s="106" t="s">
        <v>50</v>
      </c>
      <c r="D435" s="105" t="s">
        <v>45</v>
      </c>
      <c r="E435" s="105" t="s">
        <v>768</v>
      </c>
      <c r="F435" s="105" t="s">
        <v>90</v>
      </c>
      <c r="G435" s="110">
        <v>121220675.14</v>
      </c>
      <c r="H435" s="84"/>
      <c r="I435" s="84"/>
      <c r="J435" s="84"/>
      <c r="K435" s="84"/>
      <c r="L435" s="84"/>
      <c r="M435" s="84"/>
    </row>
    <row r="436" spans="1:13" ht="31.5" x14ac:dyDescent="0.25">
      <c r="A436" s="108" t="s">
        <v>659</v>
      </c>
      <c r="B436" s="105" t="s">
        <v>84</v>
      </c>
      <c r="C436" s="106" t="s">
        <v>50</v>
      </c>
      <c r="D436" s="105" t="s">
        <v>45</v>
      </c>
      <c r="E436" s="105" t="s">
        <v>768</v>
      </c>
      <c r="F436" s="105" t="s">
        <v>101</v>
      </c>
      <c r="G436" s="110">
        <v>21754142.34</v>
      </c>
      <c r="H436" s="84"/>
      <c r="I436" s="84"/>
      <c r="J436" s="84"/>
      <c r="K436" s="84"/>
      <c r="L436" s="84"/>
      <c r="M436" s="84"/>
    </row>
    <row r="437" spans="1:13" ht="47.25" x14ac:dyDescent="0.25">
      <c r="A437" s="108" t="s">
        <v>602</v>
      </c>
      <c r="B437" s="105" t="s">
        <v>84</v>
      </c>
      <c r="C437" s="106" t="s">
        <v>50</v>
      </c>
      <c r="D437" s="105" t="s">
        <v>45</v>
      </c>
      <c r="E437" s="105" t="s">
        <v>768</v>
      </c>
      <c r="F437" s="105" t="s">
        <v>91</v>
      </c>
      <c r="G437" s="110">
        <v>35980803.039999999</v>
      </c>
      <c r="H437" s="84"/>
      <c r="I437" s="84"/>
      <c r="J437" s="84"/>
      <c r="K437" s="84"/>
      <c r="L437" s="84"/>
      <c r="M437" s="84"/>
    </row>
    <row r="438" spans="1:13" ht="31.5" x14ac:dyDescent="0.25">
      <c r="A438" s="108" t="s">
        <v>604</v>
      </c>
      <c r="B438" s="105" t="s">
        <v>84</v>
      </c>
      <c r="C438" s="106" t="s">
        <v>50</v>
      </c>
      <c r="D438" s="105" t="s">
        <v>45</v>
      </c>
      <c r="E438" s="105" t="s">
        <v>768</v>
      </c>
      <c r="F438" s="105" t="s">
        <v>14</v>
      </c>
      <c r="G438" s="110">
        <v>158027135.59</v>
      </c>
      <c r="H438" s="84"/>
      <c r="I438" s="84"/>
      <c r="J438" s="84"/>
      <c r="K438" s="84"/>
      <c r="L438" s="84"/>
      <c r="M438" s="84"/>
    </row>
    <row r="439" spans="1:13" ht="31.5" x14ac:dyDescent="0.25">
      <c r="A439" s="108" t="s">
        <v>605</v>
      </c>
      <c r="B439" s="105" t="s">
        <v>84</v>
      </c>
      <c r="C439" s="106" t="s">
        <v>50</v>
      </c>
      <c r="D439" s="105" t="s">
        <v>45</v>
      </c>
      <c r="E439" s="105" t="s">
        <v>768</v>
      </c>
      <c r="F439" s="105" t="s">
        <v>606</v>
      </c>
      <c r="G439" s="110">
        <v>158027135.59</v>
      </c>
      <c r="H439" s="84"/>
      <c r="I439" s="84"/>
      <c r="J439" s="84"/>
      <c r="K439" s="84"/>
      <c r="L439" s="84"/>
      <c r="M439" s="84"/>
    </row>
    <row r="440" spans="1:13" ht="31.5" x14ac:dyDescent="0.25">
      <c r="A440" s="108" t="s">
        <v>607</v>
      </c>
      <c r="B440" s="105" t="s">
        <v>84</v>
      </c>
      <c r="C440" s="106" t="s">
        <v>50</v>
      </c>
      <c r="D440" s="105" t="s">
        <v>45</v>
      </c>
      <c r="E440" s="105" t="s">
        <v>768</v>
      </c>
      <c r="F440" s="105" t="s">
        <v>93</v>
      </c>
      <c r="G440" s="110">
        <v>4085932.91</v>
      </c>
      <c r="H440" s="84"/>
      <c r="I440" s="84"/>
      <c r="J440" s="84"/>
      <c r="K440" s="84"/>
      <c r="L440" s="84"/>
      <c r="M440" s="84"/>
    </row>
    <row r="441" spans="1:13" x14ac:dyDescent="0.25">
      <c r="A441" s="108" t="s">
        <v>608</v>
      </c>
      <c r="B441" s="105" t="s">
        <v>84</v>
      </c>
      <c r="C441" s="106" t="s">
        <v>50</v>
      </c>
      <c r="D441" s="105" t="s">
        <v>45</v>
      </c>
      <c r="E441" s="105" t="s">
        <v>768</v>
      </c>
      <c r="F441" s="105" t="s">
        <v>94</v>
      </c>
      <c r="G441" s="110">
        <v>126589030.37</v>
      </c>
      <c r="H441" s="84"/>
      <c r="I441" s="84"/>
      <c r="J441" s="84"/>
      <c r="K441" s="84"/>
      <c r="L441" s="84"/>
      <c r="M441" s="84"/>
    </row>
    <row r="442" spans="1:13" x14ac:dyDescent="0.25">
      <c r="A442" s="108" t="s">
        <v>648</v>
      </c>
      <c r="B442" s="105" t="s">
        <v>84</v>
      </c>
      <c r="C442" s="106" t="s">
        <v>50</v>
      </c>
      <c r="D442" s="105" t="s">
        <v>45</v>
      </c>
      <c r="E442" s="105" t="s">
        <v>768</v>
      </c>
      <c r="F442" s="105" t="s">
        <v>135</v>
      </c>
      <c r="G442" s="110">
        <v>27352172.309999999</v>
      </c>
      <c r="H442" s="84"/>
      <c r="I442" s="84"/>
      <c r="J442" s="84"/>
      <c r="K442" s="84"/>
      <c r="L442" s="84"/>
      <c r="M442" s="84"/>
    </row>
    <row r="443" spans="1:13" x14ac:dyDescent="0.25">
      <c r="A443" s="108" t="s">
        <v>615</v>
      </c>
      <c r="B443" s="105" t="s">
        <v>84</v>
      </c>
      <c r="C443" s="106" t="s">
        <v>50</v>
      </c>
      <c r="D443" s="105" t="s">
        <v>45</v>
      </c>
      <c r="E443" s="105" t="s">
        <v>768</v>
      </c>
      <c r="F443" s="105" t="s">
        <v>16</v>
      </c>
      <c r="G443" s="110">
        <v>523360.75</v>
      </c>
      <c r="H443" s="84"/>
      <c r="I443" s="84"/>
      <c r="J443" s="84"/>
      <c r="K443" s="84"/>
      <c r="L443" s="84"/>
      <c r="M443" s="84"/>
    </row>
    <row r="444" spans="1:13" ht="31.5" x14ac:dyDescent="0.25">
      <c r="A444" s="108" t="s">
        <v>616</v>
      </c>
      <c r="B444" s="105" t="s">
        <v>84</v>
      </c>
      <c r="C444" s="106" t="s">
        <v>50</v>
      </c>
      <c r="D444" s="105" t="s">
        <v>45</v>
      </c>
      <c r="E444" s="105" t="s">
        <v>768</v>
      </c>
      <c r="F444" s="105" t="s">
        <v>617</v>
      </c>
      <c r="G444" s="110">
        <v>523360.75</v>
      </c>
      <c r="H444" s="84"/>
      <c r="I444" s="84"/>
      <c r="J444" s="84"/>
      <c r="K444" s="84"/>
      <c r="L444" s="84"/>
      <c r="M444" s="84"/>
    </row>
    <row r="445" spans="1:13" ht="31.5" x14ac:dyDescent="0.25">
      <c r="A445" s="108" t="s">
        <v>618</v>
      </c>
      <c r="B445" s="105" t="s">
        <v>84</v>
      </c>
      <c r="C445" s="106" t="s">
        <v>50</v>
      </c>
      <c r="D445" s="105" t="s">
        <v>45</v>
      </c>
      <c r="E445" s="105" t="s">
        <v>768</v>
      </c>
      <c r="F445" s="105" t="s">
        <v>97</v>
      </c>
      <c r="G445" s="110">
        <v>523360.75</v>
      </c>
      <c r="H445" s="84"/>
      <c r="I445" s="84"/>
      <c r="J445" s="84"/>
      <c r="K445" s="84"/>
      <c r="L445" s="84"/>
      <c r="M445" s="84"/>
    </row>
    <row r="446" spans="1:13" x14ac:dyDescent="0.25">
      <c r="A446" s="108" t="s">
        <v>609</v>
      </c>
      <c r="B446" s="105" t="s">
        <v>84</v>
      </c>
      <c r="C446" s="106" t="s">
        <v>50</v>
      </c>
      <c r="D446" s="105" t="s">
        <v>45</v>
      </c>
      <c r="E446" s="105" t="s">
        <v>768</v>
      </c>
      <c r="F446" s="105" t="s">
        <v>12</v>
      </c>
      <c r="G446" s="110">
        <v>3498267.67</v>
      </c>
      <c r="H446" s="84"/>
      <c r="I446" s="84"/>
      <c r="J446" s="84"/>
      <c r="K446" s="84"/>
      <c r="L446" s="84"/>
      <c r="M446" s="84"/>
    </row>
    <row r="447" spans="1:13" x14ac:dyDescent="0.25">
      <c r="A447" s="108" t="s">
        <v>610</v>
      </c>
      <c r="B447" s="105" t="s">
        <v>84</v>
      </c>
      <c r="C447" s="106" t="s">
        <v>50</v>
      </c>
      <c r="D447" s="105" t="s">
        <v>45</v>
      </c>
      <c r="E447" s="105" t="s">
        <v>768</v>
      </c>
      <c r="F447" s="105" t="s">
        <v>611</v>
      </c>
      <c r="G447" s="110">
        <v>3498267.67</v>
      </c>
      <c r="H447" s="84"/>
      <c r="I447" s="84"/>
      <c r="J447" s="84"/>
      <c r="K447" s="84"/>
      <c r="L447" s="84"/>
      <c r="M447" s="84"/>
    </row>
    <row r="448" spans="1:13" ht="31.5" x14ac:dyDescent="0.25">
      <c r="A448" s="108" t="s">
        <v>664</v>
      </c>
      <c r="B448" s="105" t="s">
        <v>84</v>
      </c>
      <c r="C448" s="106" t="s">
        <v>50</v>
      </c>
      <c r="D448" s="105" t="s">
        <v>45</v>
      </c>
      <c r="E448" s="105" t="s">
        <v>768</v>
      </c>
      <c r="F448" s="105" t="s">
        <v>107</v>
      </c>
      <c r="G448" s="110">
        <v>3481788.17</v>
      </c>
      <c r="H448" s="84"/>
      <c r="I448" s="84"/>
      <c r="J448" s="84"/>
      <c r="K448" s="84"/>
      <c r="L448" s="84"/>
      <c r="M448" s="84"/>
    </row>
    <row r="449" spans="1:13" x14ac:dyDescent="0.25">
      <c r="A449" s="108" t="s">
        <v>738</v>
      </c>
      <c r="B449" s="105" t="s">
        <v>84</v>
      </c>
      <c r="C449" s="106" t="s">
        <v>50</v>
      </c>
      <c r="D449" s="105" t="s">
        <v>45</v>
      </c>
      <c r="E449" s="105" t="s">
        <v>768</v>
      </c>
      <c r="F449" s="105" t="s">
        <v>102</v>
      </c>
      <c r="G449" s="110">
        <v>14679.5</v>
      </c>
      <c r="H449" s="84"/>
      <c r="I449" s="84"/>
      <c r="J449" s="84"/>
      <c r="K449" s="84"/>
      <c r="L449" s="84"/>
      <c r="M449" s="84"/>
    </row>
    <row r="450" spans="1:13" x14ac:dyDescent="0.25">
      <c r="A450" s="108" t="s">
        <v>612</v>
      </c>
      <c r="B450" s="105" t="s">
        <v>84</v>
      </c>
      <c r="C450" s="106" t="s">
        <v>50</v>
      </c>
      <c r="D450" s="105" t="s">
        <v>45</v>
      </c>
      <c r="E450" s="105" t="s">
        <v>768</v>
      </c>
      <c r="F450" s="105" t="s">
        <v>95</v>
      </c>
      <c r="G450" s="110">
        <v>1800</v>
      </c>
      <c r="H450" s="84"/>
      <c r="I450" s="84"/>
      <c r="J450" s="84"/>
      <c r="K450" s="84"/>
      <c r="L450" s="84"/>
      <c r="M450" s="84"/>
    </row>
    <row r="451" spans="1:13" ht="78.75" x14ac:dyDescent="0.25">
      <c r="A451" s="108" t="s">
        <v>769</v>
      </c>
      <c r="B451" s="105" t="s">
        <v>84</v>
      </c>
      <c r="C451" s="106" t="s">
        <v>50</v>
      </c>
      <c r="D451" s="105" t="s">
        <v>45</v>
      </c>
      <c r="E451" s="105" t="s">
        <v>770</v>
      </c>
      <c r="F451" s="105"/>
      <c r="G451" s="110">
        <v>770600</v>
      </c>
      <c r="H451" s="84"/>
      <c r="I451" s="84"/>
      <c r="J451" s="84"/>
      <c r="K451" s="84"/>
      <c r="L451" s="84"/>
      <c r="M451" s="84"/>
    </row>
    <row r="452" spans="1:13" ht="63" x14ac:dyDescent="0.25">
      <c r="A452" s="108" t="s">
        <v>591</v>
      </c>
      <c r="B452" s="105" t="s">
        <v>84</v>
      </c>
      <c r="C452" s="106" t="s">
        <v>50</v>
      </c>
      <c r="D452" s="105" t="s">
        <v>45</v>
      </c>
      <c r="E452" s="105" t="s">
        <v>770</v>
      </c>
      <c r="F452" s="105" t="s">
        <v>11</v>
      </c>
      <c r="G452" s="110">
        <v>770600</v>
      </c>
      <c r="H452" s="84"/>
      <c r="I452" s="84"/>
      <c r="J452" s="84"/>
      <c r="K452" s="84"/>
      <c r="L452" s="84"/>
      <c r="M452" s="84"/>
    </row>
    <row r="453" spans="1:13" x14ac:dyDescent="0.25">
      <c r="A453" s="108" t="s">
        <v>599</v>
      </c>
      <c r="B453" s="105" t="s">
        <v>84</v>
      </c>
      <c r="C453" s="106" t="s">
        <v>50</v>
      </c>
      <c r="D453" s="105" t="s">
        <v>45</v>
      </c>
      <c r="E453" s="105" t="s">
        <v>770</v>
      </c>
      <c r="F453" s="105" t="s">
        <v>600</v>
      </c>
      <c r="G453" s="110">
        <v>770600</v>
      </c>
      <c r="H453" s="84"/>
      <c r="I453" s="84"/>
      <c r="J453" s="84"/>
      <c r="K453" s="84"/>
      <c r="L453" s="84"/>
      <c r="M453" s="84"/>
    </row>
    <row r="454" spans="1:13" ht="31.5" x14ac:dyDescent="0.25">
      <c r="A454" s="108" t="s">
        <v>659</v>
      </c>
      <c r="B454" s="105" t="s">
        <v>84</v>
      </c>
      <c r="C454" s="106" t="s">
        <v>50</v>
      </c>
      <c r="D454" s="105" t="s">
        <v>45</v>
      </c>
      <c r="E454" s="105" t="s">
        <v>770</v>
      </c>
      <c r="F454" s="105" t="s">
        <v>101</v>
      </c>
      <c r="G454" s="110">
        <v>770600</v>
      </c>
      <c r="H454" s="84"/>
      <c r="I454" s="84"/>
      <c r="J454" s="84"/>
      <c r="K454" s="84"/>
      <c r="L454" s="84"/>
      <c r="M454" s="84"/>
    </row>
    <row r="455" spans="1:13" ht="47.25" x14ac:dyDescent="0.25">
      <c r="A455" s="108" t="s">
        <v>771</v>
      </c>
      <c r="B455" s="105" t="s">
        <v>84</v>
      </c>
      <c r="C455" s="106" t="s">
        <v>50</v>
      </c>
      <c r="D455" s="105" t="s">
        <v>45</v>
      </c>
      <c r="E455" s="105" t="s">
        <v>772</v>
      </c>
      <c r="F455" s="105"/>
      <c r="G455" s="110">
        <v>418289563.47000003</v>
      </c>
      <c r="H455" s="84"/>
      <c r="I455" s="84"/>
      <c r="J455" s="84"/>
      <c r="K455" s="84"/>
      <c r="L455" s="84"/>
      <c r="M455" s="84"/>
    </row>
    <row r="456" spans="1:13" ht="63" x14ac:dyDescent="0.25">
      <c r="A456" s="108" t="s">
        <v>591</v>
      </c>
      <c r="B456" s="105" t="s">
        <v>84</v>
      </c>
      <c r="C456" s="106" t="s">
        <v>50</v>
      </c>
      <c r="D456" s="105" t="s">
        <v>45</v>
      </c>
      <c r="E456" s="105" t="s">
        <v>772</v>
      </c>
      <c r="F456" s="105" t="s">
        <v>11</v>
      </c>
      <c r="G456" s="110">
        <v>411935653.17000002</v>
      </c>
      <c r="H456" s="84"/>
      <c r="I456" s="84"/>
      <c r="J456" s="84"/>
      <c r="K456" s="84"/>
      <c r="L456" s="84"/>
      <c r="M456" s="84"/>
    </row>
    <row r="457" spans="1:13" x14ac:dyDescent="0.25">
      <c r="A457" s="108" t="s">
        <v>599</v>
      </c>
      <c r="B457" s="105" t="s">
        <v>84</v>
      </c>
      <c r="C457" s="106" t="s">
        <v>50</v>
      </c>
      <c r="D457" s="105" t="s">
        <v>45</v>
      </c>
      <c r="E457" s="105" t="s">
        <v>772</v>
      </c>
      <c r="F457" s="105" t="s">
        <v>600</v>
      </c>
      <c r="G457" s="110">
        <v>411935653.17000002</v>
      </c>
      <c r="H457" s="84"/>
      <c r="I457" s="84"/>
      <c r="J457" s="84"/>
      <c r="K457" s="84"/>
      <c r="L457" s="84"/>
      <c r="M457" s="84"/>
    </row>
    <row r="458" spans="1:13" x14ac:dyDescent="0.25">
      <c r="A458" s="108" t="s">
        <v>601</v>
      </c>
      <c r="B458" s="105" t="s">
        <v>84</v>
      </c>
      <c r="C458" s="106" t="s">
        <v>50</v>
      </c>
      <c r="D458" s="105" t="s">
        <v>45</v>
      </c>
      <c r="E458" s="105" t="s">
        <v>772</v>
      </c>
      <c r="F458" s="105" t="s">
        <v>90</v>
      </c>
      <c r="G458" s="110">
        <v>316859784.91000003</v>
      </c>
      <c r="H458" s="84"/>
      <c r="I458" s="84"/>
      <c r="J458" s="84"/>
      <c r="K458" s="84"/>
      <c r="L458" s="84"/>
      <c r="M458" s="84"/>
    </row>
    <row r="459" spans="1:13" ht="47.25" x14ac:dyDescent="0.25">
      <c r="A459" s="108" t="s">
        <v>602</v>
      </c>
      <c r="B459" s="105" t="s">
        <v>84</v>
      </c>
      <c r="C459" s="106" t="s">
        <v>50</v>
      </c>
      <c r="D459" s="105" t="s">
        <v>45</v>
      </c>
      <c r="E459" s="105" t="s">
        <v>772</v>
      </c>
      <c r="F459" s="105" t="s">
        <v>91</v>
      </c>
      <c r="G459" s="110">
        <v>95075868.260000005</v>
      </c>
      <c r="H459" s="84"/>
      <c r="I459" s="84"/>
      <c r="J459" s="84"/>
      <c r="K459" s="84"/>
      <c r="L459" s="84"/>
      <c r="M459" s="84"/>
    </row>
    <row r="460" spans="1:13" ht="31.5" x14ac:dyDescent="0.25">
      <c r="A460" s="108" t="s">
        <v>604</v>
      </c>
      <c r="B460" s="105" t="s">
        <v>84</v>
      </c>
      <c r="C460" s="106" t="s">
        <v>50</v>
      </c>
      <c r="D460" s="105" t="s">
        <v>45</v>
      </c>
      <c r="E460" s="105" t="s">
        <v>772</v>
      </c>
      <c r="F460" s="105" t="s">
        <v>14</v>
      </c>
      <c r="G460" s="110">
        <v>6290725.9900000002</v>
      </c>
      <c r="H460" s="84"/>
      <c r="I460" s="84"/>
      <c r="J460" s="84"/>
      <c r="K460" s="84"/>
      <c r="L460" s="84"/>
      <c r="M460" s="84"/>
    </row>
    <row r="461" spans="1:13" ht="31.5" x14ac:dyDescent="0.25">
      <c r="A461" s="108" t="s">
        <v>605</v>
      </c>
      <c r="B461" s="105" t="s">
        <v>84</v>
      </c>
      <c r="C461" s="106" t="s">
        <v>50</v>
      </c>
      <c r="D461" s="105" t="s">
        <v>45</v>
      </c>
      <c r="E461" s="105" t="s">
        <v>772</v>
      </c>
      <c r="F461" s="105" t="s">
        <v>606</v>
      </c>
      <c r="G461" s="110">
        <v>6290725.9900000002</v>
      </c>
      <c r="H461" s="84"/>
      <c r="I461" s="84"/>
      <c r="J461" s="84"/>
      <c r="K461" s="84"/>
      <c r="L461" s="84"/>
      <c r="M461" s="84"/>
    </row>
    <row r="462" spans="1:13" ht="31.5" x14ac:dyDescent="0.25">
      <c r="A462" s="108" t="s">
        <v>607</v>
      </c>
      <c r="B462" s="105" t="s">
        <v>84</v>
      </c>
      <c r="C462" s="106" t="s">
        <v>50</v>
      </c>
      <c r="D462" s="105" t="s">
        <v>45</v>
      </c>
      <c r="E462" s="105" t="s">
        <v>772</v>
      </c>
      <c r="F462" s="105" t="s">
        <v>93</v>
      </c>
      <c r="G462" s="110">
        <v>1768587.4</v>
      </c>
      <c r="H462" s="84"/>
      <c r="I462" s="84"/>
      <c r="J462" s="84"/>
      <c r="K462" s="84"/>
      <c r="L462" s="84"/>
      <c r="M462" s="84"/>
    </row>
    <row r="463" spans="1:13" x14ac:dyDescent="0.25">
      <c r="A463" s="108" t="s">
        <v>608</v>
      </c>
      <c r="B463" s="105" t="s">
        <v>84</v>
      </c>
      <c r="C463" s="106" t="s">
        <v>50</v>
      </c>
      <c r="D463" s="105" t="s">
        <v>45</v>
      </c>
      <c r="E463" s="105" t="s">
        <v>772</v>
      </c>
      <c r="F463" s="105" t="s">
        <v>94</v>
      </c>
      <c r="G463" s="110">
        <v>4522138.59</v>
      </c>
      <c r="H463" s="84"/>
      <c r="I463" s="84"/>
      <c r="J463" s="84"/>
      <c r="K463" s="84"/>
      <c r="L463" s="84"/>
      <c r="M463" s="84"/>
    </row>
    <row r="464" spans="1:13" x14ac:dyDescent="0.25">
      <c r="A464" s="108" t="s">
        <v>615</v>
      </c>
      <c r="B464" s="105" t="s">
        <v>84</v>
      </c>
      <c r="C464" s="106" t="s">
        <v>50</v>
      </c>
      <c r="D464" s="105" t="s">
        <v>45</v>
      </c>
      <c r="E464" s="105" t="s">
        <v>772</v>
      </c>
      <c r="F464" s="105" t="s">
        <v>16</v>
      </c>
      <c r="G464" s="110">
        <v>63184.31</v>
      </c>
      <c r="H464" s="84"/>
      <c r="I464" s="84"/>
      <c r="J464" s="84"/>
      <c r="K464" s="84"/>
      <c r="L464" s="84"/>
      <c r="M464" s="84"/>
    </row>
    <row r="465" spans="1:13" ht="31.5" x14ac:dyDescent="0.25">
      <c r="A465" s="108" t="s">
        <v>616</v>
      </c>
      <c r="B465" s="105" t="s">
        <v>84</v>
      </c>
      <c r="C465" s="106" t="s">
        <v>50</v>
      </c>
      <c r="D465" s="105" t="s">
        <v>45</v>
      </c>
      <c r="E465" s="105" t="s">
        <v>772</v>
      </c>
      <c r="F465" s="105" t="s">
        <v>617</v>
      </c>
      <c r="G465" s="110">
        <v>63184.31</v>
      </c>
      <c r="H465" s="84"/>
      <c r="I465" s="84"/>
      <c r="J465" s="84"/>
      <c r="K465" s="84"/>
      <c r="L465" s="84"/>
      <c r="M465" s="84"/>
    </row>
    <row r="466" spans="1:13" ht="31.5" x14ac:dyDescent="0.25">
      <c r="A466" s="108" t="s">
        <v>618</v>
      </c>
      <c r="B466" s="105" t="s">
        <v>84</v>
      </c>
      <c r="C466" s="106" t="s">
        <v>50</v>
      </c>
      <c r="D466" s="105" t="s">
        <v>45</v>
      </c>
      <c r="E466" s="105" t="s">
        <v>772</v>
      </c>
      <c r="F466" s="105" t="s">
        <v>97</v>
      </c>
      <c r="G466" s="110">
        <v>63184.31</v>
      </c>
      <c r="H466" s="84"/>
      <c r="I466" s="84"/>
      <c r="J466" s="84"/>
      <c r="K466" s="84"/>
      <c r="L466" s="84"/>
      <c r="M466" s="84"/>
    </row>
    <row r="467" spans="1:13" ht="31.5" x14ac:dyDescent="0.25">
      <c r="A467" s="108" t="s">
        <v>675</v>
      </c>
      <c r="B467" s="105" t="s">
        <v>84</v>
      </c>
      <c r="C467" s="106" t="s">
        <v>50</v>
      </c>
      <c r="D467" s="105" t="s">
        <v>45</v>
      </c>
      <c r="E467" s="105" t="s">
        <v>99</v>
      </c>
      <c r="F467" s="105"/>
      <c r="G467" s="110">
        <v>43657058.350000001</v>
      </c>
      <c r="H467" s="84"/>
      <c r="I467" s="84"/>
      <c r="J467" s="84"/>
      <c r="K467" s="84"/>
      <c r="L467" s="84"/>
      <c r="M467" s="84"/>
    </row>
    <row r="468" spans="1:13" ht="31.5" x14ac:dyDescent="0.25">
      <c r="A468" s="108" t="s">
        <v>604</v>
      </c>
      <c r="B468" s="105" t="s">
        <v>84</v>
      </c>
      <c r="C468" s="106" t="s">
        <v>50</v>
      </c>
      <c r="D468" s="105" t="s">
        <v>45</v>
      </c>
      <c r="E468" s="105" t="s">
        <v>99</v>
      </c>
      <c r="F468" s="105" t="s">
        <v>14</v>
      </c>
      <c r="G468" s="110">
        <v>35760292.479999997</v>
      </c>
      <c r="H468" s="84"/>
      <c r="I468" s="84"/>
      <c r="J468" s="84"/>
      <c r="K468" s="84"/>
      <c r="L468" s="84"/>
      <c r="M468" s="84"/>
    </row>
    <row r="469" spans="1:13" ht="31.5" x14ac:dyDescent="0.25">
      <c r="A469" s="108" t="s">
        <v>605</v>
      </c>
      <c r="B469" s="105" t="s">
        <v>84</v>
      </c>
      <c r="C469" s="106" t="s">
        <v>50</v>
      </c>
      <c r="D469" s="105" t="s">
        <v>45</v>
      </c>
      <c r="E469" s="105" t="s">
        <v>99</v>
      </c>
      <c r="F469" s="105" t="s">
        <v>606</v>
      </c>
      <c r="G469" s="110">
        <v>35760292.479999997</v>
      </c>
      <c r="H469" s="84"/>
      <c r="I469" s="84"/>
      <c r="J469" s="84"/>
      <c r="K469" s="84"/>
      <c r="L469" s="84"/>
      <c r="M469" s="84"/>
    </row>
    <row r="470" spans="1:13" ht="31.5" x14ac:dyDescent="0.25">
      <c r="A470" s="108" t="s">
        <v>773</v>
      </c>
      <c r="B470" s="105" t="s">
        <v>84</v>
      </c>
      <c r="C470" s="106" t="s">
        <v>50</v>
      </c>
      <c r="D470" s="105" t="s">
        <v>45</v>
      </c>
      <c r="E470" s="105" t="s">
        <v>99</v>
      </c>
      <c r="F470" s="105" t="s">
        <v>110</v>
      </c>
      <c r="G470" s="110">
        <v>16835230</v>
      </c>
      <c r="H470" s="84"/>
      <c r="I470" s="84"/>
      <c r="J470" s="84"/>
      <c r="K470" s="84"/>
      <c r="L470" s="84"/>
      <c r="M470" s="84"/>
    </row>
    <row r="471" spans="1:13" x14ac:dyDescent="0.25">
      <c r="A471" s="108" t="s">
        <v>608</v>
      </c>
      <c r="B471" s="105" t="s">
        <v>84</v>
      </c>
      <c r="C471" s="106" t="s">
        <v>50</v>
      </c>
      <c r="D471" s="105" t="s">
        <v>45</v>
      </c>
      <c r="E471" s="105" t="s">
        <v>99</v>
      </c>
      <c r="F471" s="105" t="s">
        <v>94</v>
      </c>
      <c r="G471" s="110">
        <v>18925062.48</v>
      </c>
      <c r="H471" s="84"/>
      <c r="I471" s="84"/>
      <c r="J471" s="84"/>
      <c r="K471" s="84"/>
      <c r="L471" s="84"/>
      <c r="M471" s="84"/>
    </row>
    <row r="472" spans="1:13" x14ac:dyDescent="0.25">
      <c r="A472" s="108" t="s">
        <v>609</v>
      </c>
      <c r="B472" s="105" t="s">
        <v>84</v>
      </c>
      <c r="C472" s="106" t="s">
        <v>50</v>
      </c>
      <c r="D472" s="105" t="s">
        <v>45</v>
      </c>
      <c r="E472" s="105" t="s">
        <v>99</v>
      </c>
      <c r="F472" s="105" t="s">
        <v>12</v>
      </c>
      <c r="G472" s="110">
        <v>7896765.8700000001</v>
      </c>
      <c r="H472" s="84"/>
      <c r="I472" s="84"/>
      <c r="J472" s="84"/>
      <c r="K472" s="84"/>
      <c r="L472" s="84"/>
      <c r="M472" s="84"/>
    </row>
    <row r="473" spans="1:13" ht="47.25" x14ac:dyDescent="0.25">
      <c r="A473" s="108" t="s">
        <v>692</v>
      </c>
      <c r="B473" s="105" t="s">
        <v>84</v>
      </c>
      <c r="C473" s="106" t="s">
        <v>50</v>
      </c>
      <c r="D473" s="105" t="s">
        <v>45</v>
      </c>
      <c r="E473" s="105" t="s">
        <v>99</v>
      </c>
      <c r="F473" s="105" t="s">
        <v>693</v>
      </c>
      <c r="G473" s="110">
        <v>7896765.8700000001</v>
      </c>
      <c r="H473" s="84"/>
      <c r="I473" s="84"/>
      <c r="J473" s="84"/>
      <c r="K473" s="84"/>
      <c r="L473" s="84"/>
      <c r="M473" s="84"/>
    </row>
    <row r="474" spans="1:13" ht="63" x14ac:dyDescent="0.25">
      <c r="A474" s="108" t="s">
        <v>694</v>
      </c>
      <c r="B474" s="105" t="s">
        <v>84</v>
      </c>
      <c r="C474" s="106" t="s">
        <v>50</v>
      </c>
      <c r="D474" s="105" t="s">
        <v>45</v>
      </c>
      <c r="E474" s="105" t="s">
        <v>99</v>
      </c>
      <c r="F474" s="105" t="s">
        <v>115</v>
      </c>
      <c r="G474" s="110">
        <v>7896765.8700000001</v>
      </c>
      <c r="H474" s="84"/>
      <c r="I474" s="84"/>
      <c r="J474" s="84"/>
      <c r="K474" s="84"/>
      <c r="L474" s="84"/>
      <c r="M474" s="84"/>
    </row>
    <row r="475" spans="1:13" x14ac:dyDescent="0.25">
      <c r="A475" s="108" t="s">
        <v>774</v>
      </c>
      <c r="B475" s="105" t="s">
        <v>84</v>
      </c>
      <c r="C475" s="106" t="s">
        <v>50</v>
      </c>
      <c r="D475" s="105" t="s">
        <v>46</v>
      </c>
      <c r="E475" s="105"/>
      <c r="F475" s="105"/>
      <c r="G475" s="110">
        <v>1413978842.02</v>
      </c>
      <c r="H475" s="84"/>
      <c r="I475" s="84"/>
      <c r="J475" s="84"/>
      <c r="K475" s="84"/>
      <c r="L475" s="84"/>
      <c r="M475" s="84"/>
    </row>
    <row r="476" spans="1:13" ht="47.25" x14ac:dyDescent="0.25">
      <c r="A476" s="108" t="s">
        <v>775</v>
      </c>
      <c r="B476" s="105" t="s">
        <v>84</v>
      </c>
      <c r="C476" s="106" t="s">
        <v>50</v>
      </c>
      <c r="D476" s="105" t="s">
        <v>46</v>
      </c>
      <c r="E476" s="105" t="s">
        <v>776</v>
      </c>
      <c r="F476" s="105"/>
      <c r="G476" s="110">
        <v>7591909.6699999999</v>
      </c>
      <c r="H476" s="84"/>
      <c r="I476" s="84"/>
      <c r="J476" s="84"/>
      <c r="K476" s="84"/>
      <c r="L476" s="84"/>
      <c r="M476" s="84"/>
    </row>
    <row r="477" spans="1:13" ht="63" x14ac:dyDescent="0.25">
      <c r="A477" s="108" t="s">
        <v>591</v>
      </c>
      <c r="B477" s="105" t="s">
        <v>84</v>
      </c>
      <c r="C477" s="106" t="s">
        <v>50</v>
      </c>
      <c r="D477" s="105" t="s">
        <v>46</v>
      </c>
      <c r="E477" s="105" t="s">
        <v>776</v>
      </c>
      <c r="F477" s="105" t="s">
        <v>11</v>
      </c>
      <c r="G477" s="110">
        <v>2276131.11</v>
      </c>
      <c r="H477" s="84"/>
      <c r="I477" s="84"/>
      <c r="J477" s="84"/>
      <c r="K477" s="84"/>
      <c r="L477" s="84"/>
      <c r="M477" s="84"/>
    </row>
    <row r="478" spans="1:13" x14ac:dyDescent="0.25">
      <c r="A478" s="108" t="s">
        <v>599</v>
      </c>
      <c r="B478" s="105" t="s">
        <v>84</v>
      </c>
      <c r="C478" s="106" t="s">
        <v>50</v>
      </c>
      <c r="D478" s="105" t="s">
        <v>46</v>
      </c>
      <c r="E478" s="105" t="s">
        <v>776</v>
      </c>
      <c r="F478" s="105" t="s">
        <v>600</v>
      </c>
      <c r="G478" s="110">
        <v>2276131.11</v>
      </c>
      <c r="H478" s="84"/>
      <c r="I478" s="84"/>
      <c r="J478" s="84"/>
      <c r="K478" s="84"/>
      <c r="L478" s="84"/>
      <c r="M478" s="84"/>
    </row>
    <row r="479" spans="1:13" x14ac:dyDescent="0.25">
      <c r="A479" s="108" t="s">
        <v>601</v>
      </c>
      <c r="B479" s="105" t="s">
        <v>84</v>
      </c>
      <c r="C479" s="106" t="s">
        <v>50</v>
      </c>
      <c r="D479" s="105" t="s">
        <v>46</v>
      </c>
      <c r="E479" s="105" t="s">
        <v>776</v>
      </c>
      <c r="F479" s="105" t="s">
        <v>90</v>
      </c>
      <c r="G479" s="110">
        <v>1728761.9</v>
      </c>
      <c r="H479" s="84"/>
      <c r="I479" s="84"/>
      <c r="J479" s="84"/>
      <c r="K479" s="84"/>
      <c r="L479" s="84"/>
      <c r="M479" s="84"/>
    </row>
    <row r="480" spans="1:13" ht="47.25" x14ac:dyDescent="0.25">
      <c r="A480" s="108" t="s">
        <v>602</v>
      </c>
      <c r="B480" s="105" t="s">
        <v>84</v>
      </c>
      <c r="C480" s="106" t="s">
        <v>50</v>
      </c>
      <c r="D480" s="105" t="s">
        <v>46</v>
      </c>
      <c r="E480" s="105" t="s">
        <v>776</v>
      </c>
      <c r="F480" s="105" t="s">
        <v>91</v>
      </c>
      <c r="G480" s="110">
        <v>547369.21</v>
      </c>
      <c r="H480" s="84"/>
      <c r="I480" s="84"/>
      <c r="J480" s="84"/>
      <c r="K480" s="84"/>
      <c r="L480" s="84"/>
      <c r="M480" s="84"/>
    </row>
    <row r="481" spans="1:13" ht="31.5" x14ac:dyDescent="0.25">
      <c r="A481" s="108" t="s">
        <v>660</v>
      </c>
      <c r="B481" s="105" t="s">
        <v>84</v>
      </c>
      <c r="C481" s="106" t="s">
        <v>50</v>
      </c>
      <c r="D481" s="105" t="s">
        <v>46</v>
      </c>
      <c r="E481" s="105" t="s">
        <v>776</v>
      </c>
      <c r="F481" s="105" t="s">
        <v>136</v>
      </c>
      <c r="G481" s="110">
        <v>5315778.5599999996</v>
      </c>
      <c r="H481" s="84"/>
      <c r="I481" s="84"/>
      <c r="J481" s="84"/>
      <c r="K481" s="84"/>
      <c r="L481" s="84"/>
      <c r="M481" s="84"/>
    </row>
    <row r="482" spans="1:13" x14ac:dyDescent="0.25">
      <c r="A482" s="108" t="s">
        <v>661</v>
      </c>
      <c r="B482" s="105" t="s">
        <v>84</v>
      </c>
      <c r="C482" s="106" t="s">
        <v>50</v>
      </c>
      <c r="D482" s="105" t="s">
        <v>46</v>
      </c>
      <c r="E482" s="105" t="s">
        <v>776</v>
      </c>
      <c r="F482" s="105" t="s">
        <v>662</v>
      </c>
      <c r="G482" s="110">
        <v>5315778.5599999996</v>
      </c>
      <c r="H482" s="84"/>
      <c r="I482" s="84"/>
      <c r="J482" s="84"/>
      <c r="K482" s="84"/>
      <c r="L482" s="84"/>
      <c r="M482" s="84"/>
    </row>
    <row r="483" spans="1:13" x14ac:dyDescent="0.25">
      <c r="A483" s="108" t="s">
        <v>677</v>
      </c>
      <c r="B483" s="105" t="s">
        <v>84</v>
      </c>
      <c r="C483" s="106" t="s">
        <v>50</v>
      </c>
      <c r="D483" s="105" t="s">
        <v>46</v>
      </c>
      <c r="E483" s="105" t="s">
        <v>776</v>
      </c>
      <c r="F483" s="105" t="s">
        <v>113</v>
      </c>
      <c r="G483" s="110">
        <v>5315778.5599999996</v>
      </c>
      <c r="H483" s="84"/>
      <c r="I483" s="84"/>
      <c r="J483" s="84"/>
      <c r="K483" s="84"/>
      <c r="L483" s="84"/>
      <c r="M483" s="84"/>
    </row>
    <row r="484" spans="1:13" ht="31.5" x14ac:dyDescent="0.25">
      <c r="A484" s="108" t="s">
        <v>777</v>
      </c>
      <c r="B484" s="105" t="s">
        <v>84</v>
      </c>
      <c r="C484" s="106" t="s">
        <v>50</v>
      </c>
      <c r="D484" s="105" t="s">
        <v>46</v>
      </c>
      <c r="E484" s="105" t="s">
        <v>778</v>
      </c>
      <c r="F484" s="105"/>
      <c r="G484" s="110">
        <v>7771170.96</v>
      </c>
      <c r="H484" s="84"/>
      <c r="I484" s="84"/>
      <c r="J484" s="84"/>
      <c r="K484" s="84"/>
      <c r="L484" s="84"/>
      <c r="M484" s="84"/>
    </row>
    <row r="485" spans="1:13" ht="31.5" x14ac:dyDescent="0.25">
      <c r="A485" s="108" t="s">
        <v>660</v>
      </c>
      <c r="B485" s="105" t="s">
        <v>84</v>
      </c>
      <c r="C485" s="106" t="s">
        <v>50</v>
      </c>
      <c r="D485" s="105" t="s">
        <v>46</v>
      </c>
      <c r="E485" s="105" t="s">
        <v>778</v>
      </c>
      <c r="F485" s="105" t="s">
        <v>136</v>
      </c>
      <c r="G485" s="110">
        <v>7771170.96</v>
      </c>
      <c r="H485" s="84"/>
      <c r="I485" s="84"/>
      <c r="J485" s="84"/>
      <c r="K485" s="84"/>
      <c r="L485" s="84"/>
      <c r="M485" s="84"/>
    </row>
    <row r="486" spans="1:13" x14ac:dyDescent="0.25">
      <c r="A486" s="108" t="s">
        <v>661</v>
      </c>
      <c r="B486" s="105" t="s">
        <v>84</v>
      </c>
      <c r="C486" s="106" t="s">
        <v>50</v>
      </c>
      <c r="D486" s="105" t="s">
        <v>46</v>
      </c>
      <c r="E486" s="105" t="s">
        <v>778</v>
      </c>
      <c r="F486" s="105" t="s">
        <v>662</v>
      </c>
      <c r="G486" s="110">
        <v>7771170.96</v>
      </c>
      <c r="H486" s="84"/>
      <c r="I486" s="84"/>
      <c r="J486" s="84"/>
      <c r="K486" s="84"/>
      <c r="L486" s="84"/>
      <c r="M486" s="84"/>
    </row>
    <row r="487" spans="1:13" x14ac:dyDescent="0.25">
      <c r="A487" s="108" t="s">
        <v>677</v>
      </c>
      <c r="B487" s="105" t="s">
        <v>84</v>
      </c>
      <c r="C487" s="106" t="s">
        <v>50</v>
      </c>
      <c r="D487" s="105" t="s">
        <v>46</v>
      </c>
      <c r="E487" s="105" t="s">
        <v>778</v>
      </c>
      <c r="F487" s="105" t="s">
        <v>113</v>
      </c>
      <c r="G487" s="110">
        <v>7771170.96</v>
      </c>
      <c r="H487" s="84"/>
      <c r="I487" s="84"/>
      <c r="J487" s="84"/>
      <c r="K487" s="84"/>
      <c r="L487" s="84"/>
      <c r="M487" s="84"/>
    </row>
    <row r="488" spans="1:13" ht="31.5" x14ac:dyDescent="0.25">
      <c r="A488" s="108" t="s">
        <v>779</v>
      </c>
      <c r="B488" s="105" t="s">
        <v>84</v>
      </c>
      <c r="C488" s="106" t="s">
        <v>50</v>
      </c>
      <c r="D488" s="105" t="s">
        <v>46</v>
      </c>
      <c r="E488" s="105" t="s">
        <v>780</v>
      </c>
      <c r="F488" s="105"/>
      <c r="G488" s="110">
        <v>469560902.37</v>
      </c>
      <c r="H488" s="84"/>
      <c r="I488" s="84"/>
      <c r="J488" s="84"/>
      <c r="K488" s="84"/>
      <c r="L488" s="84"/>
      <c r="M488" s="84"/>
    </row>
    <row r="489" spans="1:13" ht="63" x14ac:dyDescent="0.25">
      <c r="A489" s="108" t="s">
        <v>591</v>
      </c>
      <c r="B489" s="105" t="s">
        <v>84</v>
      </c>
      <c r="C489" s="106" t="s">
        <v>50</v>
      </c>
      <c r="D489" s="105" t="s">
        <v>46</v>
      </c>
      <c r="E489" s="105" t="s">
        <v>780</v>
      </c>
      <c r="F489" s="105" t="s">
        <v>11</v>
      </c>
      <c r="G489" s="110">
        <v>98593446.790000007</v>
      </c>
      <c r="H489" s="84"/>
      <c r="I489" s="84"/>
      <c r="J489" s="84"/>
      <c r="K489" s="84"/>
      <c r="L489" s="84"/>
      <c r="M489" s="84"/>
    </row>
    <row r="490" spans="1:13" x14ac:dyDescent="0.25">
      <c r="A490" s="108" t="s">
        <v>599</v>
      </c>
      <c r="B490" s="105" t="s">
        <v>84</v>
      </c>
      <c r="C490" s="106" t="s">
        <v>50</v>
      </c>
      <c r="D490" s="105" t="s">
        <v>46</v>
      </c>
      <c r="E490" s="105" t="s">
        <v>780</v>
      </c>
      <c r="F490" s="105" t="s">
        <v>600</v>
      </c>
      <c r="G490" s="110">
        <v>98593446.790000007</v>
      </c>
      <c r="H490" s="84"/>
      <c r="I490" s="84"/>
      <c r="J490" s="84"/>
      <c r="K490" s="84"/>
      <c r="L490" s="84"/>
      <c r="M490" s="84"/>
    </row>
    <row r="491" spans="1:13" x14ac:dyDescent="0.25">
      <c r="A491" s="108" t="s">
        <v>601</v>
      </c>
      <c r="B491" s="105" t="s">
        <v>84</v>
      </c>
      <c r="C491" s="106" t="s">
        <v>50</v>
      </c>
      <c r="D491" s="105" t="s">
        <v>46</v>
      </c>
      <c r="E491" s="105" t="s">
        <v>780</v>
      </c>
      <c r="F491" s="105" t="s">
        <v>90</v>
      </c>
      <c r="G491" s="110">
        <v>69780238.709999993</v>
      </c>
      <c r="H491" s="84"/>
      <c r="I491" s="84"/>
      <c r="J491" s="84"/>
      <c r="K491" s="84"/>
      <c r="L491" s="84"/>
      <c r="M491" s="84"/>
    </row>
    <row r="492" spans="1:13" ht="31.5" x14ac:dyDescent="0.25">
      <c r="A492" s="108" t="s">
        <v>659</v>
      </c>
      <c r="B492" s="105" t="s">
        <v>84</v>
      </c>
      <c r="C492" s="106" t="s">
        <v>50</v>
      </c>
      <c r="D492" s="105" t="s">
        <v>46</v>
      </c>
      <c r="E492" s="105" t="s">
        <v>780</v>
      </c>
      <c r="F492" s="105" t="s">
        <v>101</v>
      </c>
      <c r="G492" s="110">
        <v>8008420.6399999997</v>
      </c>
      <c r="H492" s="84"/>
      <c r="I492" s="84"/>
      <c r="J492" s="84"/>
      <c r="K492" s="84"/>
      <c r="L492" s="84"/>
      <c r="M492" s="84"/>
    </row>
    <row r="493" spans="1:13" ht="47.25" x14ac:dyDescent="0.25">
      <c r="A493" s="108" t="s">
        <v>602</v>
      </c>
      <c r="B493" s="105" t="s">
        <v>84</v>
      </c>
      <c r="C493" s="106" t="s">
        <v>50</v>
      </c>
      <c r="D493" s="105" t="s">
        <v>46</v>
      </c>
      <c r="E493" s="105" t="s">
        <v>780</v>
      </c>
      <c r="F493" s="105" t="s">
        <v>91</v>
      </c>
      <c r="G493" s="110">
        <v>20804787.440000001</v>
      </c>
      <c r="H493" s="84"/>
      <c r="I493" s="84"/>
      <c r="J493" s="84"/>
      <c r="K493" s="84"/>
      <c r="L493" s="84"/>
      <c r="M493" s="84"/>
    </row>
    <row r="494" spans="1:13" ht="31.5" x14ac:dyDescent="0.25">
      <c r="A494" s="108" t="s">
        <v>604</v>
      </c>
      <c r="B494" s="105" t="s">
        <v>84</v>
      </c>
      <c r="C494" s="106" t="s">
        <v>50</v>
      </c>
      <c r="D494" s="105" t="s">
        <v>46</v>
      </c>
      <c r="E494" s="105" t="s">
        <v>780</v>
      </c>
      <c r="F494" s="105" t="s">
        <v>14</v>
      </c>
      <c r="G494" s="110">
        <v>68665258.769999996</v>
      </c>
      <c r="H494" s="84"/>
      <c r="I494" s="84"/>
      <c r="J494" s="84"/>
      <c r="K494" s="84"/>
      <c r="L494" s="84"/>
      <c r="M494" s="84"/>
    </row>
    <row r="495" spans="1:13" ht="31.5" x14ac:dyDescent="0.25">
      <c r="A495" s="108" t="s">
        <v>605</v>
      </c>
      <c r="B495" s="105" t="s">
        <v>84</v>
      </c>
      <c r="C495" s="106" t="s">
        <v>50</v>
      </c>
      <c r="D495" s="105" t="s">
        <v>46</v>
      </c>
      <c r="E495" s="105" t="s">
        <v>780</v>
      </c>
      <c r="F495" s="105" t="s">
        <v>606</v>
      </c>
      <c r="G495" s="110">
        <v>68665258.769999996</v>
      </c>
      <c r="H495" s="84"/>
      <c r="I495" s="84"/>
      <c r="J495" s="84"/>
      <c r="K495" s="84"/>
      <c r="L495" s="84"/>
      <c r="M495" s="84"/>
    </row>
    <row r="496" spans="1:13" ht="31.5" x14ac:dyDescent="0.25">
      <c r="A496" s="108" t="s">
        <v>607</v>
      </c>
      <c r="B496" s="105" t="s">
        <v>84</v>
      </c>
      <c r="C496" s="106" t="s">
        <v>50</v>
      </c>
      <c r="D496" s="105" t="s">
        <v>46</v>
      </c>
      <c r="E496" s="105" t="s">
        <v>780</v>
      </c>
      <c r="F496" s="105" t="s">
        <v>93</v>
      </c>
      <c r="G496" s="110">
        <v>1843047.68</v>
      </c>
      <c r="H496" s="84"/>
      <c r="I496" s="84"/>
      <c r="J496" s="84"/>
      <c r="K496" s="84"/>
      <c r="L496" s="84"/>
      <c r="M496" s="84"/>
    </row>
    <row r="497" spans="1:13" x14ac:dyDescent="0.25">
      <c r="A497" s="108" t="s">
        <v>608</v>
      </c>
      <c r="B497" s="105" t="s">
        <v>84</v>
      </c>
      <c r="C497" s="106" t="s">
        <v>50</v>
      </c>
      <c r="D497" s="105" t="s">
        <v>46</v>
      </c>
      <c r="E497" s="105" t="s">
        <v>780</v>
      </c>
      <c r="F497" s="105" t="s">
        <v>94</v>
      </c>
      <c r="G497" s="110">
        <v>31435319.579999998</v>
      </c>
      <c r="H497" s="84"/>
      <c r="I497" s="84"/>
      <c r="J497" s="84"/>
      <c r="K497" s="84"/>
      <c r="L497" s="84"/>
      <c r="M497" s="84"/>
    </row>
    <row r="498" spans="1:13" x14ac:dyDescent="0.25">
      <c r="A498" s="108" t="s">
        <v>648</v>
      </c>
      <c r="B498" s="105" t="s">
        <v>84</v>
      </c>
      <c r="C498" s="106" t="s">
        <v>50</v>
      </c>
      <c r="D498" s="105" t="s">
        <v>46</v>
      </c>
      <c r="E498" s="105" t="s">
        <v>780</v>
      </c>
      <c r="F498" s="105" t="s">
        <v>135</v>
      </c>
      <c r="G498" s="110">
        <v>35386891.509999998</v>
      </c>
      <c r="H498" s="84"/>
      <c r="I498" s="84"/>
      <c r="J498" s="84"/>
      <c r="K498" s="84"/>
      <c r="L498" s="84"/>
      <c r="M498" s="84"/>
    </row>
    <row r="499" spans="1:13" x14ac:dyDescent="0.25">
      <c r="A499" s="108" t="s">
        <v>615</v>
      </c>
      <c r="B499" s="105" t="s">
        <v>84</v>
      </c>
      <c r="C499" s="106" t="s">
        <v>50</v>
      </c>
      <c r="D499" s="105" t="s">
        <v>46</v>
      </c>
      <c r="E499" s="105" t="s">
        <v>780</v>
      </c>
      <c r="F499" s="105" t="s">
        <v>16</v>
      </c>
      <c r="G499" s="110">
        <v>93675.9</v>
      </c>
      <c r="H499" s="84"/>
      <c r="I499" s="84"/>
      <c r="J499" s="84"/>
      <c r="K499" s="84"/>
      <c r="L499" s="84"/>
      <c r="M499" s="84"/>
    </row>
    <row r="500" spans="1:13" ht="31.5" x14ac:dyDescent="0.25">
      <c r="A500" s="108" t="s">
        <v>616</v>
      </c>
      <c r="B500" s="105" t="s">
        <v>84</v>
      </c>
      <c r="C500" s="106" t="s">
        <v>50</v>
      </c>
      <c r="D500" s="105" t="s">
        <v>46</v>
      </c>
      <c r="E500" s="105" t="s">
        <v>780</v>
      </c>
      <c r="F500" s="105" t="s">
        <v>617</v>
      </c>
      <c r="G500" s="110">
        <v>93675.9</v>
      </c>
      <c r="H500" s="84"/>
      <c r="I500" s="84"/>
      <c r="J500" s="84"/>
      <c r="K500" s="84"/>
      <c r="L500" s="84"/>
      <c r="M500" s="84"/>
    </row>
    <row r="501" spans="1:13" ht="31.5" x14ac:dyDescent="0.25">
      <c r="A501" s="108" t="s">
        <v>618</v>
      </c>
      <c r="B501" s="105" t="s">
        <v>84</v>
      </c>
      <c r="C501" s="106" t="s">
        <v>50</v>
      </c>
      <c r="D501" s="105" t="s">
        <v>46</v>
      </c>
      <c r="E501" s="105" t="s">
        <v>780</v>
      </c>
      <c r="F501" s="105" t="s">
        <v>97</v>
      </c>
      <c r="G501" s="110">
        <v>93675.9</v>
      </c>
      <c r="H501" s="84"/>
      <c r="I501" s="84"/>
      <c r="J501" s="84"/>
      <c r="K501" s="84"/>
      <c r="L501" s="84"/>
      <c r="M501" s="84"/>
    </row>
    <row r="502" spans="1:13" ht="31.5" x14ac:dyDescent="0.25">
      <c r="A502" s="108" t="s">
        <v>660</v>
      </c>
      <c r="B502" s="105" t="s">
        <v>84</v>
      </c>
      <c r="C502" s="106" t="s">
        <v>50</v>
      </c>
      <c r="D502" s="105" t="s">
        <v>46</v>
      </c>
      <c r="E502" s="105" t="s">
        <v>780</v>
      </c>
      <c r="F502" s="105" t="s">
        <v>136</v>
      </c>
      <c r="G502" s="110">
        <v>294561630.75999999</v>
      </c>
      <c r="H502" s="84"/>
      <c r="I502" s="84"/>
      <c r="J502" s="84"/>
      <c r="K502" s="84"/>
      <c r="L502" s="84"/>
      <c r="M502" s="84"/>
    </row>
    <row r="503" spans="1:13" x14ac:dyDescent="0.25">
      <c r="A503" s="108" t="s">
        <v>661</v>
      </c>
      <c r="B503" s="105" t="s">
        <v>84</v>
      </c>
      <c r="C503" s="106" t="s">
        <v>50</v>
      </c>
      <c r="D503" s="105" t="s">
        <v>46</v>
      </c>
      <c r="E503" s="105" t="s">
        <v>780</v>
      </c>
      <c r="F503" s="105" t="s">
        <v>662</v>
      </c>
      <c r="G503" s="110">
        <v>294561630.75999999</v>
      </c>
      <c r="H503" s="84"/>
      <c r="I503" s="84"/>
      <c r="J503" s="84"/>
      <c r="K503" s="84"/>
      <c r="L503" s="84"/>
      <c r="M503" s="84"/>
    </row>
    <row r="504" spans="1:13" ht="63" x14ac:dyDescent="0.25">
      <c r="A504" s="108" t="s">
        <v>663</v>
      </c>
      <c r="B504" s="105" t="s">
        <v>84</v>
      </c>
      <c r="C504" s="106" t="s">
        <v>50</v>
      </c>
      <c r="D504" s="105" t="s">
        <v>46</v>
      </c>
      <c r="E504" s="105" t="s">
        <v>780</v>
      </c>
      <c r="F504" s="105" t="s">
        <v>106</v>
      </c>
      <c r="G504" s="110">
        <v>294561630.75999999</v>
      </c>
      <c r="H504" s="84"/>
      <c r="I504" s="84"/>
      <c r="J504" s="84"/>
      <c r="K504" s="84"/>
      <c r="L504" s="84"/>
      <c r="M504" s="84"/>
    </row>
    <row r="505" spans="1:13" x14ac:dyDescent="0.25">
      <c r="A505" s="108" t="s">
        <v>609</v>
      </c>
      <c r="B505" s="105" t="s">
        <v>84</v>
      </c>
      <c r="C505" s="106" t="s">
        <v>50</v>
      </c>
      <c r="D505" s="105" t="s">
        <v>46</v>
      </c>
      <c r="E505" s="105" t="s">
        <v>780</v>
      </c>
      <c r="F505" s="105" t="s">
        <v>12</v>
      </c>
      <c r="G505" s="110">
        <v>7646890.1500000004</v>
      </c>
      <c r="H505" s="84"/>
      <c r="I505" s="84"/>
      <c r="J505" s="84"/>
      <c r="K505" s="84"/>
      <c r="L505" s="84"/>
      <c r="M505" s="84"/>
    </row>
    <row r="506" spans="1:13" x14ac:dyDescent="0.25">
      <c r="A506" s="108" t="s">
        <v>672</v>
      </c>
      <c r="B506" s="105" t="s">
        <v>84</v>
      </c>
      <c r="C506" s="106" t="s">
        <v>50</v>
      </c>
      <c r="D506" s="105" t="s">
        <v>46</v>
      </c>
      <c r="E506" s="105" t="s">
        <v>780</v>
      </c>
      <c r="F506" s="105" t="s">
        <v>673</v>
      </c>
      <c r="G506" s="110">
        <v>2000</v>
      </c>
      <c r="H506" s="84"/>
      <c r="I506" s="84"/>
      <c r="J506" s="84"/>
      <c r="K506" s="84"/>
      <c r="L506" s="84"/>
      <c r="M506" s="84"/>
    </row>
    <row r="507" spans="1:13" ht="31.5" x14ac:dyDescent="0.25">
      <c r="A507" s="108" t="s">
        <v>674</v>
      </c>
      <c r="B507" s="105" t="s">
        <v>84</v>
      </c>
      <c r="C507" s="106" t="s">
        <v>50</v>
      </c>
      <c r="D507" s="105" t="s">
        <v>46</v>
      </c>
      <c r="E507" s="105" t="s">
        <v>780</v>
      </c>
      <c r="F507" s="105" t="s">
        <v>109</v>
      </c>
      <c r="G507" s="110">
        <v>2000</v>
      </c>
      <c r="H507" s="84"/>
      <c r="I507" s="84"/>
      <c r="J507" s="84"/>
      <c r="K507" s="84"/>
      <c r="L507" s="84"/>
      <c r="M507" s="84"/>
    </row>
    <row r="508" spans="1:13" x14ac:dyDescent="0.25">
      <c r="A508" s="108" t="s">
        <v>610</v>
      </c>
      <c r="B508" s="105" t="s">
        <v>84</v>
      </c>
      <c r="C508" s="106" t="s">
        <v>50</v>
      </c>
      <c r="D508" s="105" t="s">
        <v>46</v>
      </c>
      <c r="E508" s="105" t="s">
        <v>780</v>
      </c>
      <c r="F508" s="105" t="s">
        <v>611</v>
      </c>
      <c r="G508" s="110">
        <v>7644890.1500000004</v>
      </c>
      <c r="H508" s="84"/>
      <c r="I508" s="84"/>
      <c r="J508" s="84"/>
      <c r="K508" s="84"/>
      <c r="L508" s="84"/>
      <c r="M508" s="84"/>
    </row>
    <row r="509" spans="1:13" ht="31.5" x14ac:dyDescent="0.25">
      <c r="A509" s="108" t="s">
        <v>664</v>
      </c>
      <c r="B509" s="105" t="s">
        <v>84</v>
      </c>
      <c r="C509" s="106" t="s">
        <v>50</v>
      </c>
      <c r="D509" s="105" t="s">
        <v>46</v>
      </c>
      <c r="E509" s="105" t="s">
        <v>780</v>
      </c>
      <c r="F509" s="105" t="s">
        <v>107</v>
      </c>
      <c r="G509" s="110">
        <v>7516112.5599999996</v>
      </c>
      <c r="H509" s="84"/>
      <c r="I509" s="84"/>
      <c r="J509" s="84"/>
      <c r="K509" s="84"/>
      <c r="L509" s="84"/>
      <c r="M509" s="84"/>
    </row>
    <row r="510" spans="1:13" x14ac:dyDescent="0.25">
      <c r="A510" s="108" t="s">
        <v>738</v>
      </c>
      <c r="B510" s="105" t="s">
        <v>84</v>
      </c>
      <c r="C510" s="106" t="s">
        <v>50</v>
      </c>
      <c r="D510" s="105" t="s">
        <v>46</v>
      </c>
      <c r="E510" s="105" t="s">
        <v>780</v>
      </c>
      <c r="F510" s="105" t="s">
        <v>102</v>
      </c>
      <c r="G510" s="110">
        <v>32575</v>
      </c>
      <c r="H510" s="84"/>
      <c r="I510" s="84"/>
      <c r="J510" s="84"/>
      <c r="K510" s="84"/>
      <c r="L510" s="84"/>
      <c r="M510" s="84"/>
    </row>
    <row r="511" spans="1:13" x14ac:dyDescent="0.25">
      <c r="A511" s="108" t="s">
        <v>612</v>
      </c>
      <c r="B511" s="105" t="s">
        <v>84</v>
      </c>
      <c r="C511" s="106" t="s">
        <v>50</v>
      </c>
      <c r="D511" s="105" t="s">
        <v>46</v>
      </c>
      <c r="E511" s="105" t="s">
        <v>780</v>
      </c>
      <c r="F511" s="105" t="s">
        <v>95</v>
      </c>
      <c r="G511" s="110">
        <v>96202.59</v>
      </c>
      <c r="H511" s="84"/>
      <c r="I511" s="84"/>
      <c r="J511" s="84"/>
      <c r="K511" s="84"/>
      <c r="L511" s="84"/>
      <c r="M511" s="84"/>
    </row>
    <row r="512" spans="1:13" ht="78.75" x14ac:dyDescent="0.25">
      <c r="A512" s="108" t="s">
        <v>769</v>
      </c>
      <c r="B512" s="105" t="s">
        <v>84</v>
      </c>
      <c r="C512" s="106" t="s">
        <v>50</v>
      </c>
      <c r="D512" s="105" t="s">
        <v>46</v>
      </c>
      <c r="E512" s="105" t="s">
        <v>770</v>
      </c>
      <c r="F512" s="105"/>
      <c r="G512" s="110">
        <v>2349720.2599999998</v>
      </c>
      <c r="H512" s="84"/>
      <c r="I512" s="84"/>
      <c r="J512" s="84"/>
      <c r="K512" s="84"/>
      <c r="L512" s="84"/>
      <c r="M512" s="84"/>
    </row>
    <row r="513" spans="1:13" ht="63" x14ac:dyDescent="0.25">
      <c r="A513" s="108" t="s">
        <v>591</v>
      </c>
      <c r="B513" s="105" t="s">
        <v>84</v>
      </c>
      <c r="C513" s="106" t="s">
        <v>50</v>
      </c>
      <c r="D513" s="105" t="s">
        <v>46</v>
      </c>
      <c r="E513" s="105" t="s">
        <v>770</v>
      </c>
      <c r="F513" s="105" t="s">
        <v>11</v>
      </c>
      <c r="G513" s="110">
        <v>1343152.26</v>
      </c>
      <c r="H513" s="84"/>
      <c r="I513" s="84"/>
      <c r="J513" s="84"/>
      <c r="K513" s="84"/>
      <c r="L513" s="84"/>
      <c r="M513" s="84"/>
    </row>
    <row r="514" spans="1:13" x14ac:dyDescent="0.25">
      <c r="A514" s="108" t="s">
        <v>599</v>
      </c>
      <c r="B514" s="105" t="s">
        <v>84</v>
      </c>
      <c r="C514" s="106" t="s">
        <v>50</v>
      </c>
      <c r="D514" s="105" t="s">
        <v>46</v>
      </c>
      <c r="E514" s="105" t="s">
        <v>770</v>
      </c>
      <c r="F514" s="105" t="s">
        <v>600</v>
      </c>
      <c r="G514" s="110">
        <v>1343152.26</v>
      </c>
      <c r="H514" s="84"/>
      <c r="I514" s="84"/>
      <c r="J514" s="84"/>
      <c r="K514" s="84"/>
      <c r="L514" s="84"/>
      <c r="M514" s="84"/>
    </row>
    <row r="515" spans="1:13" ht="31.5" x14ac:dyDescent="0.25">
      <c r="A515" s="108" t="s">
        <v>659</v>
      </c>
      <c r="B515" s="105" t="s">
        <v>84</v>
      </c>
      <c r="C515" s="106" t="s">
        <v>50</v>
      </c>
      <c r="D515" s="105" t="s">
        <v>46</v>
      </c>
      <c r="E515" s="105" t="s">
        <v>770</v>
      </c>
      <c r="F515" s="105" t="s">
        <v>101</v>
      </c>
      <c r="G515" s="110">
        <v>1343152.26</v>
      </c>
      <c r="H515" s="84"/>
      <c r="I515" s="84"/>
      <c r="J515" s="84"/>
      <c r="K515" s="84"/>
      <c r="L515" s="84"/>
      <c r="M515" s="84"/>
    </row>
    <row r="516" spans="1:13" ht="31.5" x14ac:dyDescent="0.25">
      <c r="A516" s="108" t="s">
        <v>660</v>
      </c>
      <c r="B516" s="105" t="s">
        <v>84</v>
      </c>
      <c r="C516" s="106" t="s">
        <v>50</v>
      </c>
      <c r="D516" s="105" t="s">
        <v>46</v>
      </c>
      <c r="E516" s="105" t="s">
        <v>770</v>
      </c>
      <c r="F516" s="105" t="s">
        <v>136</v>
      </c>
      <c r="G516" s="110">
        <v>1006568</v>
      </c>
      <c r="H516" s="84"/>
      <c r="I516" s="84"/>
      <c r="J516" s="84"/>
      <c r="K516" s="84"/>
      <c r="L516" s="84"/>
      <c r="M516" s="84"/>
    </row>
    <row r="517" spans="1:13" x14ac:dyDescent="0.25">
      <c r="A517" s="108" t="s">
        <v>661</v>
      </c>
      <c r="B517" s="105" t="s">
        <v>84</v>
      </c>
      <c r="C517" s="106" t="s">
        <v>50</v>
      </c>
      <c r="D517" s="105" t="s">
        <v>46</v>
      </c>
      <c r="E517" s="105" t="s">
        <v>770</v>
      </c>
      <c r="F517" s="105" t="s">
        <v>662</v>
      </c>
      <c r="G517" s="110">
        <v>1006568</v>
      </c>
      <c r="H517" s="84"/>
      <c r="I517" s="84"/>
      <c r="J517" s="84"/>
      <c r="K517" s="84"/>
      <c r="L517" s="84"/>
      <c r="M517" s="84"/>
    </row>
    <row r="518" spans="1:13" ht="63" x14ac:dyDescent="0.25">
      <c r="A518" s="108" t="s">
        <v>663</v>
      </c>
      <c r="B518" s="105" t="s">
        <v>84</v>
      </c>
      <c r="C518" s="106" t="s">
        <v>50</v>
      </c>
      <c r="D518" s="105" t="s">
        <v>46</v>
      </c>
      <c r="E518" s="105" t="s">
        <v>770</v>
      </c>
      <c r="F518" s="105" t="s">
        <v>106</v>
      </c>
      <c r="G518" s="110">
        <v>1006568</v>
      </c>
      <c r="H518" s="84"/>
      <c r="I518" s="84"/>
      <c r="J518" s="84"/>
      <c r="K518" s="84"/>
      <c r="L518" s="84"/>
      <c r="M518" s="84"/>
    </row>
    <row r="519" spans="1:13" ht="63" x14ac:dyDescent="0.25">
      <c r="A519" s="108" t="s">
        <v>781</v>
      </c>
      <c r="B519" s="105" t="s">
        <v>84</v>
      </c>
      <c r="C519" s="106" t="s">
        <v>50</v>
      </c>
      <c r="D519" s="105" t="s">
        <v>46</v>
      </c>
      <c r="E519" s="105" t="s">
        <v>782</v>
      </c>
      <c r="F519" s="105"/>
      <c r="G519" s="110">
        <v>28206759.050000001</v>
      </c>
      <c r="H519" s="84"/>
      <c r="I519" s="84"/>
      <c r="J519" s="84"/>
      <c r="K519" s="84"/>
      <c r="L519" s="84"/>
      <c r="M519" s="84"/>
    </row>
    <row r="520" spans="1:13" ht="31.5" x14ac:dyDescent="0.25">
      <c r="A520" s="108" t="s">
        <v>604</v>
      </c>
      <c r="B520" s="105" t="s">
        <v>84</v>
      </c>
      <c r="C520" s="106" t="s">
        <v>50</v>
      </c>
      <c r="D520" s="105" t="s">
        <v>46</v>
      </c>
      <c r="E520" s="105" t="s">
        <v>782</v>
      </c>
      <c r="F520" s="105" t="s">
        <v>14</v>
      </c>
      <c r="G520" s="110">
        <v>2993296.01</v>
      </c>
      <c r="H520" s="84"/>
      <c r="I520" s="84"/>
      <c r="J520" s="84"/>
      <c r="K520" s="84"/>
      <c r="L520" s="84"/>
      <c r="M520" s="84"/>
    </row>
    <row r="521" spans="1:13" ht="31.5" x14ac:dyDescent="0.25">
      <c r="A521" s="108" t="s">
        <v>605</v>
      </c>
      <c r="B521" s="105" t="s">
        <v>84</v>
      </c>
      <c r="C521" s="106" t="s">
        <v>50</v>
      </c>
      <c r="D521" s="105" t="s">
        <v>46</v>
      </c>
      <c r="E521" s="105" t="s">
        <v>782</v>
      </c>
      <c r="F521" s="105" t="s">
        <v>606</v>
      </c>
      <c r="G521" s="110">
        <v>2993296.01</v>
      </c>
      <c r="H521" s="84"/>
      <c r="I521" s="84"/>
      <c r="J521" s="84"/>
      <c r="K521" s="84"/>
      <c r="L521" s="84"/>
      <c r="M521" s="84"/>
    </row>
    <row r="522" spans="1:13" x14ac:dyDescent="0.25">
      <c r="A522" s="108" t="s">
        <v>608</v>
      </c>
      <c r="B522" s="105" t="s">
        <v>84</v>
      </c>
      <c r="C522" s="106" t="s">
        <v>50</v>
      </c>
      <c r="D522" s="105" t="s">
        <v>46</v>
      </c>
      <c r="E522" s="105" t="s">
        <v>782</v>
      </c>
      <c r="F522" s="105" t="s">
        <v>94</v>
      </c>
      <c r="G522" s="110">
        <v>2993296.01</v>
      </c>
      <c r="H522" s="84"/>
      <c r="I522" s="84"/>
      <c r="J522" s="84"/>
      <c r="K522" s="84"/>
      <c r="L522" s="84"/>
      <c r="M522" s="84"/>
    </row>
    <row r="523" spans="1:13" ht="31.5" x14ac:dyDescent="0.25">
      <c r="A523" s="108" t="s">
        <v>660</v>
      </c>
      <c r="B523" s="105" t="s">
        <v>84</v>
      </c>
      <c r="C523" s="106" t="s">
        <v>50</v>
      </c>
      <c r="D523" s="105" t="s">
        <v>46</v>
      </c>
      <c r="E523" s="105" t="s">
        <v>782</v>
      </c>
      <c r="F523" s="105" t="s">
        <v>136</v>
      </c>
      <c r="G523" s="110">
        <v>25213463.039999999</v>
      </c>
      <c r="H523" s="84"/>
      <c r="I523" s="84"/>
      <c r="J523" s="84"/>
      <c r="K523" s="84"/>
      <c r="L523" s="84"/>
      <c r="M523" s="84"/>
    </row>
    <row r="524" spans="1:13" x14ac:dyDescent="0.25">
      <c r="A524" s="108" t="s">
        <v>661</v>
      </c>
      <c r="B524" s="105" t="s">
        <v>84</v>
      </c>
      <c r="C524" s="106" t="s">
        <v>50</v>
      </c>
      <c r="D524" s="105" t="s">
        <v>46</v>
      </c>
      <c r="E524" s="105" t="s">
        <v>782</v>
      </c>
      <c r="F524" s="105" t="s">
        <v>662</v>
      </c>
      <c r="G524" s="110">
        <v>25213463.039999999</v>
      </c>
      <c r="H524" s="84"/>
      <c r="I524" s="84"/>
      <c r="J524" s="84"/>
      <c r="K524" s="84"/>
      <c r="L524" s="84"/>
      <c r="M524" s="84"/>
    </row>
    <row r="525" spans="1:13" x14ac:dyDescent="0.25">
      <c r="A525" s="108" t="s">
        <v>677</v>
      </c>
      <c r="B525" s="105" t="s">
        <v>84</v>
      </c>
      <c r="C525" s="106" t="s">
        <v>50</v>
      </c>
      <c r="D525" s="105" t="s">
        <v>46</v>
      </c>
      <c r="E525" s="105" t="s">
        <v>782</v>
      </c>
      <c r="F525" s="105" t="s">
        <v>113</v>
      </c>
      <c r="G525" s="110">
        <v>25213463.039999999</v>
      </c>
      <c r="H525" s="84"/>
      <c r="I525" s="84"/>
      <c r="J525" s="84"/>
      <c r="K525" s="84"/>
      <c r="L525" s="84"/>
      <c r="M525" s="84"/>
    </row>
    <row r="526" spans="1:13" ht="47.25" x14ac:dyDescent="0.25">
      <c r="A526" s="108" t="s">
        <v>783</v>
      </c>
      <c r="B526" s="105" t="s">
        <v>84</v>
      </c>
      <c r="C526" s="106" t="s">
        <v>50</v>
      </c>
      <c r="D526" s="105" t="s">
        <v>46</v>
      </c>
      <c r="E526" s="105" t="s">
        <v>784</v>
      </c>
      <c r="F526" s="105"/>
      <c r="G526" s="110">
        <v>45752198.57</v>
      </c>
      <c r="H526" s="84"/>
      <c r="I526" s="84"/>
      <c r="J526" s="84"/>
      <c r="K526" s="84"/>
      <c r="L526" s="84"/>
      <c r="M526" s="84"/>
    </row>
    <row r="527" spans="1:13" ht="63" x14ac:dyDescent="0.25">
      <c r="A527" s="108" t="s">
        <v>591</v>
      </c>
      <c r="B527" s="105" t="s">
        <v>84</v>
      </c>
      <c r="C527" s="106" t="s">
        <v>50</v>
      </c>
      <c r="D527" s="105" t="s">
        <v>46</v>
      </c>
      <c r="E527" s="105" t="s">
        <v>784</v>
      </c>
      <c r="F527" s="105" t="s">
        <v>11</v>
      </c>
      <c r="G527" s="110">
        <v>13476800.539999999</v>
      </c>
      <c r="H527" s="84"/>
      <c r="I527" s="84"/>
      <c r="J527" s="84"/>
      <c r="K527" s="84"/>
      <c r="L527" s="84"/>
      <c r="M527" s="84"/>
    </row>
    <row r="528" spans="1:13" x14ac:dyDescent="0.25">
      <c r="A528" s="108" t="s">
        <v>599</v>
      </c>
      <c r="B528" s="105" t="s">
        <v>84</v>
      </c>
      <c r="C528" s="106" t="s">
        <v>50</v>
      </c>
      <c r="D528" s="105" t="s">
        <v>46</v>
      </c>
      <c r="E528" s="105" t="s">
        <v>784</v>
      </c>
      <c r="F528" s="105" t="s">
        <v>600</v>
      </c>
      <c r="G528" s="110">
        <v>13476800.539999999</v>
      </c>
      <c r="H528" s="84"/>
      <c r="I528" s="84"/>
      <c r="J528" s="84"/>
      <c r="K528" s="84"/>
      <c r="L528" s="84"/>
      <c r="M528" s="84"/>
    </row>
    <row r="529" spans="1:13" x14ac:dyDescent="0.25">
      <c r="A529" s="108" t="s">
        <v>601</v>
      </c>
      <c r="B529" s="105" t="s">
        <v>84</v>
      </c>
      <c r="C529" s="106" t="s">
        <v>50</v>
      </c>
      <c r="D529" s="105" t="s">
        <v>46</v>
      </c>
      <c r="E529" s="105" t="s">
        <v>784</v>
      </c>
      <c r="F529" s="105" t="s">
        <v>90</v>
      </c>
      <c r="G529" s="110">
        <v>10351607.17</v>
      </c>
      <c r="H529" s="84"/>
      <c r="I529" s="84"/>
      <c r="J529" s="84"/>
      <c r="K529" s="84"/>
      <c r="L529" s="84"/>
      <c r="M529" s="84"/>
    </row>
    <row r="530" spans="1:13" ht="47.25" x14ac:dyDescent="0.25">
      <c r="A530" s="108" t="s">
        <v>602</v>
      </c>
      <c r="B530" s="105" t="s">
        <v>84</v>
      </c>
      <c r="C530" s="106" t="s">
        <v>50</v>
      </c>
      <c r="D530" s="105" t="s">
        <v>46</v>
      </c>
      <c r="E530" s="105" t="s">
        <v>784</v>
      </c>
      <c r="F530" s="105" t="s">
        <v>91</v>
      </c>
      <c r="G530" s="110">
        <v>3125193.37</v>
      </c>
      <c r="H530" s="84"/>
      <c r="I530" s="84"/>
      <c r="J530" s="84"/>
      <c r="K530" s="84"/>
      <c r="L530" s="84"/>
      <c r="M530" s="84"/>
    </row>
    <row r="531" spans="1:13" ht="31.5" x14ac:dyDescent="0.25">
      <c r="A531" s="108" t="s">
        <v>660</v>
      </c>
      <c r="B531" s="105" t="s">
        <v>84</v>
      </c>
      <c r="C531" s="106" t="s">
        <v>50</v>
      </c>
      <c r="D531" s="105" t="s">
        <v>46</v>
      </c>
      <c r="E531" s="105" t="s">
        <v>784</v>
      </c>
      <c r="F531" s="105" t="s">
        <v>136</v>
      </c>
      <c r="G531" s="110">
        <v>32275398.030000001</v>
      </c>
      <c r="H531" s="84"/>
      <c r="I531" s="84"/>
      <c r="J531" s="84"/>
      <c r="K531" s="84"/>
      <c r="L531" s="84"/>
      <c r="M531" s="84"/>
    </row>
    <row r="532" spans="1:13" x14ac:dyDescent="0.25">
      <c r="A532" s="108" t="s">
        <v>661</v>
      </c>
      <c r="B532" s="105" t="s">
        <v>84</v>
      </c>
      <c r="C532" s="106" t="s">
        <v>50</v>
      </c>
      <c r="D532" s="105" t="s">
        <v>46</v>
      </c>
      <c r="E532" s="105" t="s">
        <v>784</v>
      </c>
      <c r="F532" s="105" t="s">
        <v>662</v>
      </c>
      <c r="G532" s="110">
        <v>32275398.030000001</v>
      </c>
      <c r="H532" s="84"/>
      <c r="I532" s="84"/>
      <c r="J532" s="84"/>
      <c r="K532" s="84"/>
      <c r="L532" s="84"/>
      <c r="M532" s="84"/>
    </row>
    <row r="533" spans="1:13" x14ac:dyDescent="0.25">
      <c r="A533" s="108" t="s">
        <v>677</v>
      </c>
      <c r="B533" s="105" t="s">
        <v>84</v>
      </c>
      <c r="C533" s="106" t="s">
        <v>50</v>
      </c>
      <c r="D533" s="105" t="s">
        <v>46</v>
      </c>
      <c r="E533" s="105" t="s">
        <v>784</v>
      </c>
      <c r="F533" s="105" t="s">
        <v>113</v>
      </c>
      <c r="G533" s="110">
        <v>32275398.030000001</v>
      </c>
      <c r="H533" s="84"/>
      <c r="I533" s="84"/>
      <c r="J533" s="84"/>
      <c r="K533" s="84"/>
      <c r="L533" s="84"/>
      <c r="M533" s="84"/>
    </row>
    <row r="534" spans="1:13" ht="94.5" x14ac:dyDescent="0.25">
      <c r="A534" s="108" t="s">
        <v>785</v>
      </c>
      <c r="B534" s="105" t="s">
        <v>84</v>
      </c>
      <c r="C534" s="106" t="s">
        <v>50</v>
      </c>
      <c r="D534" s="105" t="s">
        <v>46</v>
      </c>
      <c r="E534" s="105" t="s">
        <v>786</v>
      </c>
      <c r="F534" s="105"/>
      <c r="G534" s="110">
        <v>753572283.20000005</v>
      </c>
      <c r="H534" s="84"/>
      <c r="I534" s="84"/>
      <c r="J534" s="84"/>
      <c r="K534" s="84"/>
      <c r="L534" s="84"/>
      <c r="M534" s="84"/>
    </row>
    <row r="535" spans="1:13" ht="63" x14ac:dyDescent="0.25">
      <c r="A535" s="108" t="s">
        <v>591</v>
      </c>
      <c r="B535" s="105" t="s">
        <v>84</v>
      </c>
      <c r="C535" s="106" t="s">
        <v>50</v>
      </c>
      <c r="D535" s="105" t="s">
        <v>46</v>
      </c>
      <c r="E535" s="105" t="s">
        <v>786</v>
      </c>
      <c r="F535" s="105" t="s">
        <v>11</v>
      </c>
      <c r="G535" s="110">
        <v>216487522.91999999</v>
      </c>
      <c r="H535" s="84"/>
      <c r="I535" s="84"/>
      <c r="J535" s="84"/>
      <c r="K535" s="84"/>
      <c r="L535" s="84"/>
      <c r="M535" s="84"/>
    </row>
    <row r="536" spans="1:13" x14ac:dyDescent="0.25">
      <c r="A536" s="108" t="s">
        <v>599</v>
      </c>
      <c r="B536" s="105" t="s">
        <v>84</v>
      </c>
      <c r="C536" s="106" t="s">
        <v>50</v>
      </c>
      <c r="D536" s="105" t="s">
        <v>46</v>
      </c>
      <c r="E536" s="105" t="s">
        <v>786</v>
      </c>
      <c r="F536" s="105" t="s">
        <v>600</v>
      </c>
      <c r="G536" s="110">
        <v>216487522.91999999</v>
      </c>
      <c r="H536" s="84"/>
      <c r="I536" s="84"/>
      <c r="J536" s="84"/>
      <c r="K536" s="84"/>
      <c r="L536" s="84"/>
      <c r="M536" s="84"/>
    </row>
    <row r="537" spans="1:13" x14ac:dyDescent="0.25">
      <c r="A537" s="108" t="s">
        <v>601</v>
      </c>
      <c r="B537" s="105" t="s">
        <v>84</v>
      </c>
      <c r="C537" s="106" t="s">
        <v>50</v>
      </c>
      <c r="D537" s="105" t="s">
        <v>46</v>
      </c>
      <c r="E537" s="105" t="s">
        <v>786</v>
      </c>
      <c r="F537" s="105" t="s">
        <v>90</v>
      </c>
      <c r="G537" s="110">
        <v>166584520.56</v>
      </c>
      <c r="H537" s="84"/>
      <c r="I537" s="84"/>
      <c r="J537" s="84"/>
      <c r="K537" s="84"/>
      <c r="L537" s="84"/>
      <c r="M537" s="84"/>
    </row>
    <row r="538" spans="1:13" ht="47.25" x14ac:dyDescent="0.25">
      <c r="A538" s="108" t="s">
        <v>602</v>
      </c>
      <c r="B538" s="105" t="s">
        <v>84</v>
      </c>
      <c r="C538" s="106" t="s">
        <v>50</v>
      </c>
      <c r="D538" s="105" t="s">
        <v>46</v>
      </c>
      <c r="E538" s="105" t="s">
        <v>786</v>
      </c>
      <c r="F538" s="105" t="s">
        <v>91</v>
      </c>
      <c r="G538" s="110">
        <v>49903002.359999999</v>
      </c>
      <c r="H538" s="84"/>
      <c r="I538" s="84"/>
      <c r="J538" s="84"/>
      <c r="K538" s="84"/>
      <c r="L538" s="84"/>
      <c r="M538" s="84"/>
    </row>
    <row r="539" spans="1:13" ht="31.5" x14ac:dyDescent="0.25">
      <c r="A539" s="108" t="s">
        <v>604</v>
      </c>
      <c r="B539" s="105" t="s">
        <v>84</v>
      </c>
      <c r="C539" s="106" t="s">
        <v>50</v>
      </c>
      <c r="D539" s="105" t="s">
        <v>46</v>
      </c>
      <c r="E539" s="105" t="s">
        <v>786</v>
      </c>
      <c r="F539" s="105" t="s">
        <v>14</v>
      </c>
      <c r="G539" s="110">
        <v>1835411.74</v>
      </c>
      <c r="H539" s="84"/>
      <c r="I539" s="84"/>
      <c r="J539" s="84"/>
      <c r="K539" s="84"/>
      <c r="L539" s="84"/>
      <c r="M539" s="84"/>
    </row>
    <row r="540" spans="1:13" ht="31.5" x14ac:dyDescent="0.25">
      <c r="A540" s="108" t="s">
        <v>605</v>
      </c>
      <c r="B540" s="105" t="s">
        <v>84</v>
      </c>
      <c r="C540" s="106" t="s">
        <v>50</v>
      </c>
      <c r="D540" s="105" t="s">
        <v>46</v>
      </c>
      <c r="E540" s="105" t="s">
        <v>786</v>
      </c>
      <c r="F540" s="105" t="s">
        <v>606</v>
      </c>
      <c r="G540" s="110">
        <v>1835411.74</v>
      </c>
      <c r="H540" s="84"/>
      <c r="I540" s="84"/>
      <c r="J540" s="84"/>
      <c r="K540" s="84"/>
      <c r="L540" s="84"/>
      <c r="M540" s="84"/>
    </row>
    <row r="541" spans="1:13" ht="31.5" x14ac:dyDescent="0.25">
      <c r="A541" s="108" t="s">
        <v>607</v>
      </c>
      <c r="B541" s="105" t="s">
        <v>84</v>
      </c>
      <c r="C541" s="106" t="s">
        <v>50</v>
      </c>
      <c r="D541" s="105" t="s">
        <v>46</v>
      </c>
      <c r="E541" s="105" t="s">
        <v>786</v>
      </c>
      <c r="F541" s="105" t="s">
        <v>93</v>
      </c>
      <c r="G541" s="110">
        <v>83404.399999999994</v>
      </c>
      <c r="H541" s="84"/>
      <c r="I541" s="84"/>
      <c r="J541" s="84"/>
      <c r="K541" s="84"/>
      <c r="L541" s="84"/>
      <c r="M541" s="84"/>
    </row>
    <row r="542" spans="1:13" x14ac:dyDescent="0.25">
      <c r="A542" s="108" t="s">
        <v>608</v>
      </c>
      <c r="B542" s="105" t="s">
        <v>84</v>
      </c>
      <c r="C542" s="106" t="s">
        <v>50</v>
      </c>
      <c r="D542" s="105" t="s">
        <v>46</v>
      </c>
      <c r="E542" s="105" t="s">
        <v>786</v>
      </c>
      <c r="F542" s="105" t="s">
        <v>94</v>
      </c>
      <c r="G542" s="110">
        <v>1752007.34</v>
      </c>
      <c r="H542" s="84"/>
      <c r="I542" s="84"/>
      <c r="J542" s="84"/>
      <c r="K542" s="84"/>
      <c r="L542" s="84"/>
      <c r="M542" s="84"/>
    </row>
    <row r="543" spans="1:13" ht="31.5" x14ac:dyDescent="0.25">
      <c r="A543" s="108" t="s">
        <v>660</v>
      </c>
      <c r="B543" s="105" t="s">
        <v>84</v>
      </c>
      <c r="C543" s="106" t="s">
        <v>50</v>
      </c>
      <c r="D543" s="105" t="s">
        <v>46</v>
      </c>
      <c r="E543" s="105" t="s">
        <v>786</v>
      </c>
      <c r="F543" s="105" t="s">
        <v>136</v>
      </c>
      <c r="G543" s="110">
        <v>535249348.54000002</v>
      </c>
      <c r="H543" s="84"/>
      <c r="I543" s="84"/>
      <c r="J543" s="84"/>
      <c r="K543" s="84"/>
      <c r="L543" s="84"/>
      <c r="M543" s="84"/>
    </row>
    <row r="544" spans="1:13" x14ac:dyDescent="0.25">
      <c r="A544" s="108" t="s">
        <v>661</v>
      </c>
      <c r="B544" s="105" t="s">
        <v>84</v>
      </c>
      <c r="C544" s="106" t="s">
        <v>50</v>
      </c>
      <c r="D544" s="105" t="s">
        <v>46</v>
      </c>
      <c r="E544" s="105" t="s">
        <v>786</v>
      </c>
      <c r="F544" s="105" t="s">
        <v>662</v>
      </c>
      <c r="G544" s="110">
        <v>535249348.54000002</v>
      </c>
      <c r="H544" s="84"/>
      <c r="I544" s="84"/>
      <c r="J544" s="84"/>
      <c r="K544" s="84"/>
      <c r="L544" s="84"/>
      <c r="M544" s="84"/>
    </row>
    <row r="545" spans="1:13" ht="63" x14ac:dyDescent="0.25">
      <c r="A545" s="108" t="s">
        <v>663</v>
      </c>
      <c r="B545" s="105" t="s">
        <v>84</v>
      </c>
      <c r="C545" s="106" t="s">
        <v>50</v>
      </c>
      <c r="D545" s="105" t="s">
        <v>46</v>
      </c>
      <c r="E545" s="105" t="s">
        <v>786</v>
      </c>
      <c r="F545" s="105" t="s">
        <v>106</v>
      </c>
      <c r="G545" s="110">
        <v>535249348.54000002</v>
      </c>
      <c r="H545" s="84"/>
      <c r="I545" s="84"/>
      <c r="J545" s="84"/>
      <c r="K545" s="84"/>
      <c r="L545" s="84"/>
      <c r="M545" s="84"/>
    </row>
    <row r="546" spans="1:13" ht="110.25" x14ac:dyDescent="0.25">
      <c r="A546" s="108" t="s">
        <v>787</v>
      </c>
      <c r="B546" s="105" t="s">
        <v>84</v>
      </c>
      <c r="C546" s="106" t="s">
        <v>50</v>
      </c>
      <c r="D546" s="105" t="s">
        <v>46</v>
      </c>
      <c r="E546" s="105" t="s">
        <v>788</v>
      </c>
      <c r="F546" s="105"/>
      <c r="G546" s="110">
        <v>71078692.700000003</v>
      </c>
      <c r="H546" s="84"/>
      <c r="I546" s="84"/>
      <c r="J546" s="84"/>
      <c r="K546" s="84"/>
      <c r="L546" s="84"/>
      <c r="M546" s="84"/>
    </row>
    <row r="547" spans="1:13" ht="63" x14ac:dyDescent="0.25">
      <c r="A547" s="108" t="s">
        <v>591</v>
      </c>
      <c r="B547" s="105" t="s">
        <v>84</v>
      </c>
      <c r="C547" s="106" t="s">
        <v>50</v>
      </c>
      <c r="D547" s="105" t="s">
        <v>46</v>
      </c>
      <c r="E547" s="105" t="s">
        <v>788</v>
      </c>
      <c r="F547" s="105" t="s">
        <v>11</v>
      </c>
      <c r="G547" s="110">
        <v>61404044.289999999</v>
      </c>
      <c r="H547" s="84"/>
      <c r="I547" s="84"/>
      <c r="J547" s="84"/>
      <c r="K547" s="84"/>
      <c r="L547" s="84"/>
      <c r="M547" s="84"/>
    </row>
    <row r="548" spans="1:13" x14ac:dyDescent="0.25">
      <c r="A548" s="108" t="s">
        <v>599</v>
      </c>
      <c r="B548" s="105" t="s">
        <v>84</v>
      </c>
      <c r="C548" s="106" t="s">
        <v>50</v>
      </c>
      <c r="D548" s="105" t="s">
        <v>46</v>
      </c>
      <c r="E548" s="105" t="s">
        <v>788</v>
      </c>
      <c r="F548" s="105" t="s">
        <v>600</v>
      </c>
      <c r="G548" s="110">
        <v>61404044.289999999</v>
      </c>
      <c r="H548" s="84"/>
      <c r="I548" s="84"/>
      <c r="J548" s="84"/>
      <c r="K548" s="84"/>
      <c r="L548" s="84"/>
      <c r="M548" s="84"/>
    </row>
    <row r="549" spans="1:13" x14ac:dyDescent="0.25">
      <c r="A549" s="108" t="s">
        <v>601</v>
      </c>
      <c r="B549" s="105" t="s">
        <v>84</v>
      </c>
      <c r="C549" s="106" t="s">
        <v>50</v>
      </c>
      <c r="D549" s="105" t="s">
        <v>46</v>
      </c>
      <c r="E549" s="105" t="s">
        <v>788</v>
      </c>
      <c r="F549" s="105" t="s">
        <v>90</v>
      </c>
      <c r="G549" s="110">
        <v>45973570.850000001</v>
      </c>
      <c r="H549" s="84"/>
      <c r="I549" s="84"/>
      <c r="J549" s="84"/>
      <c r="K549" s="84"/>
      <c r="L549" s="84"/>
      <c r="M549" s="84"/>
    </row>
    <row r="550" spans="1:13" ht="31.5" x14ac:dyDescent="0.25">
      <c r="A550" s="108" t="s">
        <v>659</v>
      </c>
      <c r="B550" s="105" t="s">
        <v>84</v>
      </c>
      <c r="C550" s="106" t="s">
        <v>50</v>
      </c>
      <c r="D550" s="105" t="s">
        <v>46</v>
      </c>
      <c r="E550" s="105" t="s">
        <v>788</v>
      </c>
      <c r="F550" s="105" t="s">
        <v>101</v>
      </c>
      <c r="G550" s="110">
        <v>1478562.3</v>
      </c>
      <c r="H550" s="84"/>
      <c r="I550" s="84"/>
      <c r="J550" s="84"/>
      <c r="K550" s="84"/>
      <c r="L550" s="84"/>
      <c r="M550" s="84"/>
    </row>
    <row r="551" spans="1:13" ht="47.25" x14ac:dyDescent="0.25">
      <c r="A551" s="108" t="s">
        <v>602</v>
      </c>
      <c r="B551" s="105" t="s">
        <v>84</v>
      </c>
      <c r="C551" s="106" t="s">
        <v>50</v>
      </c>
      <c r="D551" s="105" t="s">
        <v>46</v>
      </c>
      <c r="E551" s="105" t="s">
        <v>788</v>
      </c>
      <c r="F551" s="105" t="s">
        <v>91</v>
      </c>
      <c r="G551" s="110">
        <v>13951911.140000001</v>
      </c>
      <c r="H551" s="84"/>
      <c r="I551" s="84"/>
      <c r="J551" s="84"/>
      <c r="K551" s="84"/>
      <c r="L551" s="84"/>
      <c r="M551" s="84"/>
    </row>
    <row r="552" spans="1:13" ht="31.5" x14ac:dyDescent="0.25">
      <c r="A552" s="108" t="s">
        <v>604</v>
      </c>
      <c r="B552" s="105" t="s">
        <v>84</v>
      </c>
      <c r="C552" s="106" t="s">
        <v>50</v>
      </c>
      <c r="D552" s="105" t="s">
        <v>46</v>
      </c>
      <c r="E552" s="105" t="s">
        <v>788</v>
      </c>
      <c r="F552" s="105" t="s">
        <v>14</v>
      </c>
      <c r="G552" s="110">
        <v>9671148.4100000001</v>
      </c>
      <c r="H552" s="84"/>
      <c r="I552" s="84"/>
      <c r="J552" s="84"/>
      <c r="K552" s="84"/>
      <c r="L552" s="84"/>
      <c r="M552" s="84"/>
    </row>
    <row r="553" spans="1:13" ht="31.5" x14ac:dyDescent="0.25">
      <c r="A553" s="108" t="s">
        <v>605</v>
      </c>
      <c r="B553" s="105" t="s">
        <v>84</v>
      </c>
      <c r="C553" s="106" t="s">
        <v>50</v>
      </c>
      <c r="D553" s="105" t="s">
        <v>46</v>
      </c>
      <c r="E553" s="105" t="s">
        <v>788</v>
      </c>
      <c r="F553" s="105" t="s">
        <v>606</v>
      </c>
      <c r="G553" s="110">
        <v>9671148.4100000001</v>
      </c>
      <c r="H553" s="84"/>
      <c r="I553" s="84"/>
      <c r="J553" s="84"/>
      <c r="K553" s="84"/>
      <c r="L553" s="84"/>
      <c r="M553" s="84"/>
    </row>
    <row r="554" spans="1:13" ht="31.5" x14ac:dyDescent="0.25">
      <c r="A554" s="108" t="s">
        <v>607</v>
      </c>
      <c r="B554" s="105" t="s">
        <v>84</v>
      </c>
      <c r="C554" s="106" t="s">
        <v>50</v>
      </c>
      <c r="D554" s="105" t="s">
        <v>46</v>
      </c>
      <c r="E554" s="105" t="s">
        <v>788</v>
      </c>
      <c r="F554" s="105" t="s">
        <v>93</v>
      </c>
      <c r="G554" s="110">
        <v>579989.6</v>
      </c>
      <c r="H554" s="84"/>
      <c r="I554" s="84"/>
      <c r="J554" s="84"/>
      <c r="K554" s="84"/>
      <c r="L554" s="84"/>
      <c r="M554" s="84"/>
    </row>
    <row r="555" spans="1:13" x14ac:dyDescent="0.25">
      <c r="A555" s="108" t="s">
        <v>608</v>
      </c>
      <c r="B555" s="105" t="s">
        <v>84</v>
      </c>
      <c r="C555" s="106" t="s">
        <v>50</v>
      </c>
      <c r="D555" s="105" t="s">
        <v>46</v>
      </c>
      <c r="E555" s="105" t="s">
        <v>788</v>
      </c>
      <c r="F555" s="105" t="s">
        <v>94</v>
      </c>
      <c r="G555" s="110">
        <v>7197233.2300000004</v>
      </c>
      <c r="H555" s="84"/>
      <c r="I555" s="84"/>
      <c r="J555" s="84"/>
      <c r="K555" s="84"/>
      <c r="L555" s="84"/>
      <c r="M555" s="84"/>
    </row>
    <row r="556" spans="1:13" x14ac:dyDescent="0.25">
      <c r="A556" s="108" t="s">
        <v>648</v>
      </c>
      <c r="B556" s="105" t="s">
        <v>84</v>
      </c>
      <c r="C556" s="106" t="s">
        <v>50</v>
      </c>
      <c r="D556" s="105" t="s">
        <v>46</v>
      </c>
      <c r="E556" s="105" t="s">
        <v>788</v>
      </c>
      <c r="F556" s="105" t="s">
        <v>135</v>
      </c>
      <c r="G556" s="110">
        <v>1893925.58</v>
      </c>
      <c r="H556" s="84"/>
      <c r="I556" s="84"/>
      <c r="J556" s="84"/>
      <c r="K556" s="84"/>
      <c r="L556" s="84"/>
      <c r="M556" s="84"/>
    </row>
    <row r="557" spans="1:13" x14ac:dyDescent="0.25">
      <c r="A557" s="108" t="s">
        <v>609</v>
      </c>
      <c r="B557" s="105" t="s">
        <v>84</v>
      </c>
      <c r="C557" s="106" t="s">
        <v>50</v>
      </c>
      <c r="D557" s="105" t="s">
        <v>46</v>
      </c>
      <c r="E557" s="105" t="s">
        <v>788</v>
      </c>
      <c r="F557" s="105" t="s">
        <v>12</v>
      </c>
      <c r="G557" s="110">
        <v>3500</v>
      </c>
      <c r="H557" s="84"/>
      <c r="I557" s="84"/>
      <c r="J557" s="84"/>
      <c r="K557" s="84"/>
      <c r="L557" s="84"/>
      <c r="M557" s="84"/>
    </row>
    <row r="558" spans="1:13" x14ac:dyDescent="0.25">
      <c r="A558" s="108" t="s">
        <v>610</v>
      </c>
      <c r="B558" s="105" t="s">
        <v>84</v>
      </c>
      <c r="C558" s="106" t="s">
        <v>50</v>
      </c>
      <c r="D558" s="105" t="s">
        <v>46</v>
      </c>
      <c r="E558" s="105" t="s">
        <v>788</v>
      </c>
      <c r="F558" s="105" t="s">
        <v>611</v>
      </c>
      <c r="G558" s="110">
        <v>3500</v>
      </c>
      <c r="H558" s="84"/>
      <c r="I558" s="84"/>
      <c r="J558" s="84"/>
      <c r="K558" s="84"/>
      <c r="L558" s="84"/>
      <c r="M558" s="84"/>
    </row>
    <row r="559" spans="1:13" x14ac:dyDescent="0.25">
      <c r="A559" s="108" t="s">
        <v>738</v>
      </c>
      <c r="B559" s="105" t="s">
        <v>84</v>
      </c>
      <c r="C559" s="106" t="s">
        <v>50</v>
      </c>
      <c r="D559" s="105" t="s">
        <v>46</v>
      </c>
      <c r="E559" s="105" t="s">
        <v>788</v>
      </c>
      <c r="F559" s="105" t="s">
        <v>102</v>
      </c>
      <c r="G559" s="110">
        <v>3500</v>
      </c>
      <c r="H559" s="84"/>
      <c r="I559" s="84"/>
      <c r="J559" s="84"/>
      <c r="K559" s="84"/>
      <c r="L559" s="84"/>
      <c r="M559" s="84"/>
    </row>
    <row r="560" spans="1:13" ht="47.25" x14ac:dyDescent="0.25">
      <c r="A560" s="108" t="s">
        <v>783</v>
      </c>
      <c r="B560" s="105" t="s">
        <v>84</v>
      </c>
      <c r="C560" s="106" t="s">
        <v>50</v>
      </c>
      <c r="D560" s="105" t="s">
        <v>46</v>
      </c>
      <c r="E560" s="105" t="s">
        <v>789</v>
      </c>
      <c r="F560" s="105"/>
      <c r="G560" s="110">
        <v>6474715</v>
      </c>
      <c r="H560" s="84"/>
      <c r="I560" s="84"/>
      <c r="J560" s="84"/>
      <c r="K560" s="84"/>
      <c r="L560" s="84"/>
      <c r="M560" s="84"/>
    </row>
    <row r="561" spans="1:13" ht="63" x14ac:dyDescent="0.25">
      <c r="A561" s="108" t="s">
        <v>591</v>
      </c>
      <c r="B561" s="105" t="s">
        <v>84</v>
      </c>
      <c r="C561" s="106" t="s">
        <v>50</v>
      </c>
      <c r="D561" s="105" t="s">
        <v>46</v>
      </c>
      <c r="E561" s="105" t="s">
        <v>789</v>
      </c>
      <c r="F561" s="105" t="s">
        <v>11</v>
      </c>
      <c r="G561" s="110">
        <v>1844263.7</v>
      </c>
      <c r="H561" s="84"/>
      <c r="I561" s="84"/>
      <c r="J561" s="84"/>
      <c r="K561" s="84"/>
      <c r="L561" s="84"/>
      <c r="M561" s="84"/>
    </row>
    <row r="562" spans="1:13" x14ac:dyDescent="0.25">
      <c r="A562" s="108" t="s">
        <v>599</v>
      </c>
      <c r="B562" s="105" t="s">
        <v>84</v>
      </c>
      <c r="C562" s="106" t="s">
        <v>50</v>
      </c>
      <c r="D562" s="105" t="s">
        <v>46</v>
      </c>
      <c r="E562" s="105" t="s">
        <v>789</v>
      </c>
      <c r="F562" s="105" t="s">
        <v>600</v>
      </c>
      <c r="G562" s="110">
        <v>1844263.7</v>
      </c>
      <c r="H562" s="84"/>
      <c r="I562" s="84"/>
      <c r="J562" s="84"/>
      <c r="K562" s="84"/>
      <c r="L562" s="84"/>
      <c r="M562" s="84"/>
    </row>
    <row r="563" spans="1:13" x14ac:dyDescent="0.25">
      <c r="A563" s="108" t="s">
        <v>601</v>
      </c>
      <c r="B563" s="105" t="s">
        <v>84</v>
      </c>
      <c r="C563" s="106" t="s">
        <v>50</v>
      </c>
      <c r="D563" s="105" t="s">
        <v>46</v>
      </c>
      <c r="E563" s="105" t="s">
        <v>789</v>
      </c>
      <c r="F563" s="105" t="s">
        <v>90</v>
      </c>
      <c r="G563" s="110">
        <v>1416915.89</v>
      </c>
      <c r="H563" s="84"/>
      <c r="I563" s="84"/>
      <c r="J563" s="84"/>
      <c r="K563" s="84"/>
      <c r="L563" s="84"/>
      <c r="M563" s="84"/>
    </row>
    <row r="564" spans="1:13" ht="47.25" x14ac:dyDescent="0.25">
      <c r="A564" s="108" t="s">
        <v>602</v>
      </c>
      <c r="B564" s="105" t="s">
        <v>84</v>
      </c>
      <c r="C564" s="106" t="s">
        <v>50</v>
      </c>
      <c r="D564" s="105" t="s">
        <v>46</v>
      </c>
      <c r="E564" s="105" t="s">
        <v>789</v>
      </c>
      <c r="F564" s="105" t="s">
        <v>91</v>
      </c>
      <c r="G564" s="110">
        <v>427347.81</v>
      </c>
      <c r="H564" s="84"/>
      <c r="I564" s="84"/>
      <c r="J564" s="84"/>
      <c r="K564" s="84"/>
      <c r="L564" s="84"/>
      <c r="M564" s="84"/>
    </row>
    <row r="565" spans="1:13" ht="31.5" x14ac:dyDescent="0.25">
      <c r="A565" s="108" t="s">
        <v>660</v>
      </c>
      <c r="B565" s="105" t="s">
        <v>84</v>
      </c>
      <c r="C565" s="106" t="s">
        <v>50</v>
      </c>
      <c r="D565" s="105" t="s">
        <v>46</v>
      </c>
      <c r="E565" s="105" t="s">
        <v>789</v>
      </c>
      <c r="F565" s="105" t="s">
        <v>136</v>
      </c>
      <c r="G565" s="110">
        <v>4630451.3</v>
      </c>
      <c r="H565" s="84"/>
      <c r="I565" s="84"/>
      <c r="J565" s="84"/>
      <c r="K565" s="84"/>
      <c r="L565" s="84"/>
      <c r="M565" s="84"/>
    </row>
    <row r="566" spans="1:13" x14ac:dyDescent="0.25">
      <c r="A566" s="108" t="s">
        <v>661</v>
      </c>
      <c r="B566" s="105" t="s">
        <v>84</v>
      </c>
      <c r="C566" s="106" t="s">
        <v>50</v>
      </c>
      <c r="D566" s="105" t="s">
        <v>46</v>
      </c>
      <c r="E566" s="105" t="s">
        <v>789</v>
      </c>
      <c r="F566" s="105" t="s">
        <v>662</v>
      </c>
      <c r="G566" s="110">
        <v>4630451.3</v>
      </c>
      <c r="H566" s="84"/>
      <c r="I566" s="84"/>
      <c r="J566" s="84"/>
      <c r="K566" s="84"/>
      <c r="L566" s="84"/>
      <c r="M566" s="84"/>
    </row>
    <row r="567" spans="1:13" x14ac:dyDescent="0.25">
      <c r="A567" s="108" t="s">
        <v>677</v>
      </c>
      <c r="B567" s="105" t="s">
        <v>84</v>
      </c>
      <c r="C567" s="106" t="s">
        <v>50</v>
      </c>
      <c r="D567" s="105" t="s">
        <v>46</v>
      </c>
      <c r="E567" s="105" t="s">
        <v>789</v>
      </c>
      <c r="F567" s="105" t="s">
        <v>113</v>
      </c>
      <c r="G567" s="110">
        <v>4630451.3</v>
      </c>
      <c r="H567" s="84"/>
      <c r="I567" s="84"/>
      <c r="J567" s="84"/>
      <c r="K567" s="84"/>
      <c r="L567" s="84"/>
      <c r="M567" s="84"/>
    </row>
    <row r="568" spans="1:13" ht="31.5" x14ac:dyDescent="0.25">
      <c r="A568" s="108" t="s">
        <v>632</v>
      </c>
      <c r="B568" s="105" t="s">
        <v>84</v>
      </c>
      <c r="C568" s="106" t="s">
        <v>50</v>
      </c>
      <c r="D568" s="105" t="s">
        <v>46</v>
      </c>
      <c r="E568" s="105" t="s">
        <v>633</v>
      </c>
      <c r="F568" s="105"/>
      <c r="G568" s="110">
        <v>196515.61</v>
      </c>
      <c r="H568" s="84"/>
      <c r="I568" s="84"/>
      <c r="J568" s="84"/>
      <c r="K568" s="84"/>
      <c r="L568" s="84"/>
      <c r="M568" s="84"/>
    </row>
    <row r="569" spans="1:13" ht="31.5" x14ac:dyDescent="0.25">
      <c r="A569" s="108" t="s">
        <v>634</v>
      </c>
      <c r="B569" s="105" t="s">
        <v>84</v>
      </c>
      <c r="C569" s="106" t="s">
        <v>50</v>
      </c>
      <c r="D569" s="105" t="s">
        <v>46</v>
      </c>
      <c r="E569" s="105" t="s">
        <v>633</v>
      </c>
      <c r="F569" s="105" t="s">
        <v>18</v>
      </c>
      <c r="G569" s="110">
        <v>196515.61</v>
      </c>
      <c r="H569" s="84"/>
      <c r="I569" s="84"/>
      <c r="J569" s="84"/>
      <c r="K569" s="84"/>
      <c r="L569" s="84"/>
      <c r="M569" s="84"/>
    </row>
    <row r="570" spans="1:13" x14ac:dyDescent="0.25">
      <c r="A570" s="108" t="s">
        <v>635</v>
      </c>
      <c r="B570" s="105" t="s">
        <v>84</v>
      </c>
      <c r="C570" s="106" t="s">
        <v>50</v>
      </c>
      <c r="D570" s="105" t="s">
        <v>46</v>
      </c>
      <c r="E570" s="105" t="s">
        <v>633</v>
      </c>
      <c r="F570" s="105" t="s">
        <v>636</v>
      </c>
      <c r="G570" s="110">
        <v>196515.61</v>
      </c>
      <c r="H570" s="84"/>
      <c r="I570" s="84"/>
      <c r="J570" s="84"/>
      <c r="K570" s="84"/>
      <c r="L570" s="84"/>
      <c r="M570" s="84"/>
    </row>
    <row r="571" spans="1:13" ht="47.25" x14ac:dyDescent="0.25">
      <c r="A571" s="108" t="s">
        <v>637</v>
      </c>
      <c r="B571" s="105" t="s">
        <v>84</v>
      </c>
      <c r="C571" s="106" t="s">
        <v>50</v>
      </c>
      <c r="D571" s="105" t="s">
        <v>46</v>
      </c>
      <c r="E571" s="105" t="s">
        <v>633</v>
      </c>
      <c r="F571" s="105" t="s">
        <v>104</v>
      </c>
      <c r="G571" s="110">
        <v>196515.61</v>
      </c>
      <c r="H571" s="84"/>
      <c r="I571" s="84"/>
      <c r="J571" s="84"/>
      <c r="K571" s="84"/>
      <c r="L571" s="84"/>
      <c r="M571" s="84"/>
    </row>
    <row r="572" spans="1:13" ht="31.5" x14ac:dyDescent="0.25">
      <c r="A572" s="108" t="s">
        <v>675</v>
      </c>
      <c r="B572" s="105" t="s">
        <v>84</v>
      </c>
      <c r="C572" s="106" t="s">
        <v>50</v>
      </c>
      <c r="D572" s="105" t="s">
        <v>46</v>
      </c>
      <c r="E572" s="105" t="s">
        <v>99</v>
      </c>
      <c r="F572" s="105"/>
      <c r="G572" s="110">
        <v>21423974.629999999</v>
      </c>
      <c r="H572" s="84"/>
      <c r="I572" s="84"/>
      <c r="J572" s="84"/>
      <c r="K572" s="84"/>
      <c r="L572" s="84"/>
      <c r="M572" s="84"/>
    </row>
    <row r="573" spans="1:13" ht="31.5" x14ac:dyDescent="0.25">
      <c r="A573" s="108" t="s">
        <v>604</v>
      </c>
      <c r="B573" s="105" t="s">
        <v>84</v>
      </c>
      <c r="C573" s="106" t="s">
        <v>50</v>
      </c>
      <c r="D573" s="105" t="s">
        <v>46</v>
      </c>
      <c r="E573" s="105" t="s">
        <v>99</v>
      </c>
      <c r="F573" s="105" t="s">
        <v>14</v>
      </c>
      <c r="G573" s="110">
        <v>2704206.53</v>
      </c>
      <c r="H573" s="84"/>
      <c r="I573" s="84"/>
      <c r="J573" s="84"/>
      <c r="K573" s="84"/>
      <c r="L573" s="84"/>
      <c r="M573" s="84"/>
    </row>
    <row r="574" spans="1:13" ht="31.5" x14ac:dyDescent="0.25">
      <c r="A574" s="108" t="s">
        <v>605</v>
      </c>
      <c r="B574" s="105" t="s">
        <v>84</v>
      </c>
      <c r="C574" s="106" t="s">
        <v>50</v>
      </c>
      <c r="D574" s="105" t="s">
        <v>46</v>
      </c>
      <c r="E574" s="105" t="s">
        <v>99</v>
      </c>
      <c r="F574" s="105" t="s">
        <v>606</v>
      </c>
      <c r="G574" s="110">
        <v>2704206.53</v>
      </c>
      <c r="H574" s="84"/>
      <c r="I574" s="84"/>
      <c r="J574" s="84"/>
      <c r="K574" s="84"/>
      <c r="L574" s="84"/>
      <c r="M574" s="84"/>
    </row>
    <row r="575" spans="1:13" x14ac:dyDescent="0.25">
      <c r="A575" s="108" t="s">
        <v>608</v>
      </c>
      <c r="B575" s="105" t="s">
        <v>84</v>
      </c>
      <c r="C575" s="106" t="s">
        <v>50</v>
      </c>
      <c r="D575" s="105" t="s">
        <v>46</v>
      </c>
      <c r="E575" s="105" t="s">
        <v>99</v>
      </c>
      <c r="F575" s="105" t="s">
        <v>94</v>
      </c>
      <c r="G575" s="110">
        <v>2704206.53</v>
      </c>
      <c r="H575" s="84"/>
      <c r="I575" s="84"/>
      <c r="J575" s="84"/>
      <c r="K575" s="84"/>
      <c r="L575" s="84"/>
      <c r="M575" s="84"/>
    </row>
    <row r="576" spans="1:13" ht="31.5" x14ac:dyDescent="0.25">
      <c r="A576" s="108" t="s">
        <v>660</v>
      </c>
      <c r="B576" s="105" t="s">
        <v>84</v>
      </c>
      <c r="C576" s="106" t="s">
        <v>50</v>
      </c>
      <c r="D576" s="105" t="s">
        <v>46</v>
      </c>
      <c r="E576" s="105" t="s">
        <v>99</v>
      </c>
      <c r="F576" s="105" t="s">
        <v>136</v>
      </c>
      <c r="G576" s="110">
        <v>18719768.100000001</v>
      </c>
      <c r="H576" s="84"/>
      <c r="I576" s="84"/>
      <c r="J576" s="84"/>
      <c r="K576" s="84"/>
      <c r="L576" s="84"/>
      <c r="M576" s="84"/>
    </row>
    <row r="577" spans="1:13" x14ac:dyDescent="0.25">
      <c r="A577" s="108" t="s">
        <v>661</v>
      </c>
      <c r="B577" s="105" t="s">
        <v>84</v>
      </c>
      <c r="C577" s="106" t="s">
        <v>50</v>
      </c>
      <c r="D577" s="105" t="s">
        <v>46</v>
      </c>
      <c r="E577" s="105" t="s">
        <v>99</v>
      </c>
      <c r="F577" s="105" t="s">
        <v>662</v>
      </c>
      <c r="G577" s="110">
        <v>18719768.100000001</v>
      </c>
      <c r="H577" s="84"/>
      <c r="I577" s="84"/>
      <c r="J577" s="84"/>
      <c r="K577" s="84"/>
      <c r="L577" s="84"/>
      <c r="M577" s="84"/>
    </row>
    <row r="578" spans="1:13" x14ac:dyDescent="0.25">
      <c r="A578" s="108" t="s">
        <v>677</v>
      </c>
      <c r="B578" s="105" t="s">
        <v>84</v>
      </c>
      <c r="C578" s="106" t="s">
        <v>50</v>
      </c>
      <c r="D578" s="105" t="s">
        <v>46</v>
      </c>
      <c r="E578" s="105" t="s">
        <v>99</v>
      </c>
      <c r="F578" s="105" t="s">
        <v>113</v>
      </c>
      <c r="G578" s="110">
        <v>18719768.100000001</v>
      </c>
      <c r="H578" s="84"/>
      <c r="I578" s="84"/>
      <c r="J578" s="84"/>
      <c r="K578" s="84"/>
      <c r="L578" s="84"/>
      <c r="M578" s="84"/>
    </row>
    <row r="579" spans="1:13" x14ac:dyDescent="0.25">
      <c r="A579" s="108" t="s">
        <v>790</v>
      </c>
      <c r="B579" s="105" t="s">
        <v>84</v>
      </c>
      <c r="C579" s="106" t="s">
        <v>50</v>
      </c>
      <c r="D579" s="105" t="s">
        <v>47</v>
      </c>
      <c r="E579" s="105"/>
      <c r="F579" s="105"/>
      <c r="G579" s="110">
        <v>262924140.30000001</v>
      </c>
      <c r="H579" s="84"/>
      <c r="I579" s="84"/>
      <c r="J579" s="84"/>
      <c r="K579" s="84"/>
      <c r="L579" s="84"/>
      <c r="M579" s="84"/>
    </row>
    <row r="580" spans="1:13" ht="47.25" x14ac:dyDescent="0.25">
      <c r="A580" s="108" t="s">
        <v>791</v>
      </c>
      <c r="B580" s="105" t="s">
        <v>84</v>
      </c>
      <c r="C580" s="106" t="s">
        <v>50</v>
      </c>
      <c r="D580" s="105" t="s">
        <v>47</v>
      </c>
      <c r="E580" s="105" t="s">
        <v>792</v>
      </c>
      <c r="F580" s="105"/>
      <c r="G580" s="110">
        <v>106952921.93000001</v>
      </c>
      <c r="H580" s="84"/>
      <c r="I580" s="84"/>
      <c r="J580" s="84"/>
      <c r="K580" s="84"/>
      <c r="L580" s="84"/>
      <c r="M580" s="84"/>
    </row>
    <row r="581" spans="1:13" ht="63" x14ac:dyDescent="0.25">
      <c r="A581" s="108" t="s">
        <v>591</v>
      </c>
      <c r="B581" s="105" t="s">
        <v>84</v>
      </c>
      <c r="C581" s="106" t="s">
        <v>50</v>
      </c>
      <c r="D581" s="105" t="s">
        <v>47</v>
      </c>
      <c r="E581" s="105" t="s">
        <v>792</v>
      </c>
      <c r="F581" s="105" t="s">
        <v>11</v>
      </c>
      <c r="G581" s="110">
        <v>99375708.950000003</v>
      </c>
      <c r="H581" s="84"/>
      <c r="I581" s="84"/>
      <c r="J581" s="84"/>
      <c r="K581" s="84"/>
      <c r="L581" s="84"/>
      <c r="M581" s="84"/>
    </row>
    <row r="582" spans="1:13" x14ac:dyDescent="0.25">
      <c r="A582" s="108" t="s">
        <v>599</v>
      </c>
      <c r="B582" s="105" t="s">
        <v>84</v>
      </c>
      <c r="C582" s="106" t="s">
        <v>50</v>
      </c>
      <c r="D582" s="105" t="s">
        <v>47</v>
      </c>
      <c r="E582" s="105" t="s">
        <v>792</v>
      </c>
      <c r="F582" s="105" t="s">
        <v>600</v>
      </c>
      <c r="G582" s="110">
        <v>99375708.950000003</v>
      </c>
      <c r="H582" s="84"/>
      <c r="I582" s="84"/>
      <c r="J582" s="84"/>
      <c r="K582" s="84"/>
      <c r="L582" s="84"/>
      <c r="M582" s="84"/>
    </row>
    <row r="583" spans="1:13" x14ac:dyDescent="0.25">
      <c r="A583" s="108" t="s">
        <v>601</v>
      </c>
      <c r="B583" s="105" t="s">
        <v>84</v>
      </c>
      <c r="C583" s="106" t="s">
        <v>50</v>
      </c>
      <c r="D583" s="105" t="s">
        <v>47</v>
      </c>
      <c r="E583" s="105" t="s">
        <v>792</v>
      </c>
      <c r="F583" s="105" t="s">
        <v>90</v>
      </c>
      <c r="G583" s="110">
        <v>74441234.730000004</v>
      </c>
      <c r="H583" s="84"/>
      <c r="I583" s="84"/>
      <c r="J583" s="84"/>
      <c r="K583" s="84"/>
      <c r="L583" s="84"/>
      <c r="M583" s="84"/>
    </row>
    <row r="584" spans="1:13" ht="31.5" x14ac:dyDescent="0.25">
      <c r="A584" s="108" t="s">
        <v>659</v>
      </c>
      <c r="B584" s="105" t="s">
        <v>84</v>
      </c>
      <c r="C584" s="106" t="s">
        <v>50</v>
      </c>
      <c r="D584" s="105" t="s">
        <v>47</v>
      </c>
      <c r="E584" s="105" t="s">
        <v>792</v>
      </c>
      <c r="F584" s="105" t="s">
        <v>101</v>
      </c>
      <c r="G584" s="110">
        <v>2793284.33</v>
      </c>
      <c r="H584" s="84"/>
      <c r="I584" s="84"/>
      <c r="J584" s="84"/>
      <c r="K584" s="84"/>
      <c r="L584" s="84"/>
      <c r="M584" s="84"/>
    </row>
    <row r="585" spans="1:13" ht="47.25" x14ac:dyDescent="0.25">
      <c r="A585" s="108" t="s">
        <v>602</v>
      </c>
      <c r="B585" s="105" t="s">
        <v>84</v>
      </c>
      <c r="C585" s="106" t="s">
        <v>50</v>
      </c>
      <c r="D585" s="105" t="s">
        <v>47</v>
      </c>
      <c r="E585" s="105" t="s">
        <v>792</v>
      </c>
      <c r="F585" s="105" t="s">
        <v>91</v>
      </c>
      <c r="G585" s="110">
        <v>22141189.890000001</v>
      </c>
      <c r="H585" s="84"/>
      <c r="I585" s="84"/>
      <c r="J585" s="84"/>
      <c r="K585" s="84"/>
      <c r="L585" s="84"/>
      <c r="M585" s="84"/>
    </row>
    <row r="586" spans="1:13" ht="31.5" x14ac:dyDescent="0.25">
      <c r="A586" s="108" t="s">
        <v>604</v>
      </c>
      <c r="B586" s="105" t="s">
        <v>84</v>
      </c>
      <c r="C586" s="106" t="s">
        <v>50</v>
      </c>
      <c r="D586" s="105" t="s">
        <v>47</v>
      </c>
      <c r="E586" s="105" t="s">
        <v>792</v>
      </c>
      <c r="F586" s="105" t="s">
        <v>14</v>
      </c>
      <c r="G586" s="110">
        <v>7457128.9800000004</v>
      </c>
      <c r="H586" s="84"/>
      <c r="I586" s="84"/>
      <c r="J586" s="84"/>
      <c r="K586" s="84"/>
      <c r="L586" s="84"/>
      <c r="M586" s="84"/>
    </row>
    <row r="587" spans="1:13" ht="31.5" x14ac:dyDescent="0.25">
      <c r="A587" s="108" t="s">
        <v>605</v>
      </c>
      <c r="B587" s="105" t="s">
        <v>84</v>
      </c>
      <c r="C587" s="106" t="s">
        <v>50</v>
      </c>
      <c r="D587" s="105" t="s">
        <v>47</v>
      </c>
      <c r="E587" s="105" t="s">
        <v>792</v>
      </c>
      <c r="F587" s="105" t="s">
        <v>606</v>
      </c>
      <c r="G587" s="110">
        <v>7457128.9800000004</v>
      </c>
      <c r="H587" s="84"/>
      <c r="I587" s="84"/>
      <c r="J587" s="84"/>
      <c r="K587" s="84"/>
      <c r="L587" s="84"/>
      <c r="M587" s="84"/>
    </row>
    <row r="588" spans="1:13" ht="31.5" x14ac:dyDescent="0.25">
      <c r="A588" s="108" t="s">
        <v>607</v>
      </c>
      <c r="B588" s="105" t="s">
        <v>84</v>
      </c>
      <c r="C588" s="106" t="s">
        <v>50</v>
      </c>
      <c r="D588" s="105" t="s">
        <v>47</v>
      </c>
      <c r="E588" s="105" t="s">
        <v>792</v>
      </c>
      <c r="F588" s="105" t="s">
        <v>93</v>
      </c>
      <c r="G588" s="110">
        <v>836374.64</v>
      </c>
      <c r="H588" s="84"/>
      <c r="I588" s="84"/>
      <c r="J588" s="84"/>
      <c r="K588" s="84"/>
      <c r="L588" s="84"/>
      <c r="M588" s="84"/>
    </row>
    <row r="589" spans="1:13" x14ac:dyDescent="0.25">
      <c r="A589" s="108" t="s">
        <v>608</v>
      </c>
      <c r="B589" s="105" t="s">
        <v>84</v>
      </c>
      <c r="C589" s="106" t="s">
        <v>50</v>
      </c>
      <c r="D589" s="105" t="s">
        <v>47</v>
      </c>
      <c r="E589" s="105" t="s">
        <v>792</v>
      </c>
      <c r="F589" s="105" t="s">
        <v>94</v>
      </c>
      <c r="G589" s="110">
        <v>4677911.68</v>
      </c>
      <c r="H589" s="84"/>
      <c r="I589" s="84"/>
      <c r="J589" s="84"/>
      <c r="K589" s="84"/>
      <c r="L589" s="84"/>
      <c r="M589" s="84"/>
    </row>
    <row r="590" spans="1:13" x14ac:dyDescent="0.25">
      <c r="A590" s="108" t="s">
        <v>648</v>
      </c>
      <c r="B590" s="105" t="s">
        <v>84</v>
      </c>
      <c r="C590" s="106" t="s">
        <v>50</v>
      </c>
      <c r="D590" s="105" t="s">
        <v>47</v>
      </c>
      <c r="E590" s="105" t="s">
        <v>792</v>
      </c>
      <c r="F590" s="105" t="s">
        <v>135</v>
      </c>
      <c r="G590" s="110">
        <v>1942842.66</v>
      </c>
      <c r="H590" s="84"/>
      <c r="I590" s="84"/>
      <c r="J590" s="84"/>
      <c r="K590" s="84"/>
      <c r="L590" s="84"/>
      <c r="M590" s="84"/>
    </row>
    <row r="591" spans="1:13" x14ac:dyDescent="0.25">
      <c r="A591" s="108" t="s">
        <v>609</v>
      </c>
      <c r="B591" s="105" t="s">
        <v>84</v>
      </c>
      <c r="C591" s="106" t="s">
        <v>50</v>
      </c>
      <c r="D591" s="105" t="s">
        <v>47</v>
      </c>
      <c r="E591" s="105" t="s">
        <v>792</v>
      </c>
      <c r="F591" s="105" t="s">
        <v>12</v>
      </c>
      <c r="G591" s="110">
        <v>120084</v>
      </c>
      <c r="H591" s="84"/>
      <c r="I591" s="84"/>
      <c r="J591" s="84"/>
      <c r="K591" s="84"/>
      <c r="L591" s="84"/>
      <c r="M591" s="84"/>
    </row>
    <row r="592" spans="1:13" x14ac:dyDescent="0.25">
      <c r="A592" s="108" t="s">
        <v>610</v>
      </c>
      <c r="B592" s="105" t="s">
        <v>84</v>
      </c>
      <c r="C592" s="106" t="s">
        <v>50</v>
      </c>
      <c r="D592" s="105" t="s">
        <v>47</v>
      </c>
      <c r="E592" s="105" t="s">
        <v>792</v>
      </c>
      <c r="F592" s="105" t="s">
        <v>611</v>
      </c>
      <c r="G592" s="110">
        <v>120084</v>
      </c>
      <c r="H592" s="84"/>
      <c r="I592" s="84"/>
      <c r="J592" s="84"/>
      <c r="K592" s="84"/>
      <c r="L592" s="84"/>
      <c r="M592" s="84"/>
    </row>
    <row r="593" spans="1:13" ht="31.5" x14ac:dyDescent="0.25">
      <c r="A593" s="108" t="s">
        <v>664</v>
      </c>
      <c r="B593" s="105" t="s">
        <v>84</v>
      </c>
      <c r="C593" s="106" t="s">
        <v>50</v>
      </c>
      <c r="D593" s="105" t="s">
        <v>47</v>
      </c>
      <c r="E593" s="105" t="s">
        <v>792</v>
      </c>
      <c r="F593" s="105" t="s">
        <v>107</v>
      </c>
      <c r="G593" s="110">
        <v>120084</v>
      </c>
      <c r="H593" s="84"/>
      <c r="I593" s="84"/>
      <c r="J593" s="84"/>
      <c r="K593" s="84"/>
      <c r="L593" s="84"/>
      <c r="M593" s="84"/>
    </row>
    <row r="594" spans="1:13" ht="78.75" x14ac:dyDescent="0.25">
      <c r="A594" s="108" t="s">
        <v>769</v>
      </c>
      <c r="B594" s="105" t="s">
        <v>84</v>
      </c>
      <c r="C594" s="106" t="s">
        <v>50</v>
      </c>
      <c r="D594" s="105" t="s">
        <v>47</v>
      </c>
      <c r="E594" s="105" t="s">
        <v>793</v>
      </c>
      <c r="F594" s="105"/>
      <c r="G594" s="110">
        <v>300000</v>
      </c>
      <c r="H594" s="84"/>
      <c r="I594" s="84"/>
      <c r="J594" s="84"/>
      <c r="K594" s="84"/>
      <c r="L594" s="84"/>
      <c r="M594" s="84"/>
    </row>
    <row r="595" spans="1:13" ht="63" x14ac:dyDescent="0.25">
      <c r="A595" s="108" t="s">
        <v>591</v>
      </c>
      <c r="B595" s="105" t="s">
        <v>84</v>
      </c>
      <c r="C595" s="106" t="s">
        <v>50</v>
      </c>
      <c r="D595" s="105" t="s">
        <v>47</v>
      </c>
      <c r="E595" s="105" t="s">
        <v>793</v>
      </c>
      <c r="F595" s="105" t="s">
        <v>11</v>
      </c>
      <c r="G595" s="110">
        <v>300000</v>
      </c>
      <c r="H595" s="84"/>
      <c r="I595" s="84"/>
      <c r="J595" s="84"/>
      <c r="K595" s="84"/>
      <c r="L595" s="84"/>
      <c r="M595" s="84"/>
    </row>
    <row r="596" spans="1:13" x14ac:dyDescent="0.25">
      <c r="A596" s="108" t="s">
        <v>599</v>
      </c>
      <c r="B596" s="105" t="s">
        <v>84</v>
      </c>
      <c r="C596" s="106" t="s">
        <v>50</v>
      </c>
      <c r="D596" s="105" t="s">
        <v>47</v>
      </c>
      <c r="E596" s="105" t="s">
        <v>793</v>
      </c>
      <c r="F596" s="105" t="s">
        <v>600</v>
      </c>
      <c r="G596" s="110">
        <v>300000</v>
      </c>
      <c r="H596" s="84"/>
      <c r="I596" s="84"/>
      <c r="J596" s="84"/>
      <c r="K596" s="84"/>
      <c r="L596" s="84"/>
      <c r="M596" s="84"/>
    </row>
    <row r="597" spans="1:13" ht="31.5" x14ac:dyDescent="0.25">
      <c r="A597" s="108" t="s">
        <v>659</v>
      </c>
      <c r="B597" s="105" t="s">
        <v>84</v>
      </c>
      <c r="C597" s="106" t="s">
        <v>50</v>
      </c>
      <c r="D597" s="105" t="s">
        <v>47</v>
      </c>
      <c r="E597" s="105" t="s">
        <v>793</v>
      </c>
      <c r="F597" s="105" t="s">
        <v>101</v>
      </c>
      <c r="G597" s="110">
        <v>300000</v>
      </c>
      <c r="H597" s="84"/>
      <c r="I597" s="84"/>
      <c r="J597" s="84"/>
      <c r="K597" s="84"/>
      <c r="L597" s="84"/>
      <c r="M597" s="84"/>
    </row>
    <row r="598" spans="1:13" ht="31.5" x14ac:dyDescent="0.25">
      <c r="A598" s="108" t="s">
        <v>794</v>
      </c>
      <c r="B598" s="105" t="s">
        <v>84</v>
      </c>
      <c r="C598" s="106" t="s">
        <v>50</v>
      </c>
      <c r="D598" s="105" t="s">
        <v>47</v>
      </c>
      <c r="E598" s="105" t="s">
        <v>795</v>
      </c>
      <c r="F598" s="105"/>
      <c r="G598" s="110">
        <v>101698547.95</v>
      </c>
      <c r="H598" s="84"/>
      <c r="I598" s="84"/>
      <c r="J598" s="84"/>
      <c r="K598" s="84"/>
      <c r="L598" s="84"/>
      <c r="M598" s="84"/>
    </row>
    <row r="599" spans="1:13" ht="63" x14ac:dyDescent="0.25">
      <c r="A599" s="108" t="s">
        <v>591</v>
      </c>
      <c r="B599" s="105" t="s">
        <v>84</v>
      </c>
      <c r="C599" s="106" t="s">
        <v>50</v>
      </c>
      <c r="D599" s="105" t="s">
        <v>47</v>
      </c>
      <c r="E599" s="105" t="s">
        <v>795</v>
      </c>
      <c r="F599" s="105" t="s">
        <v>11</v>
      </c>
      <c r="G599" s="110">
        <v>89992180.629999995</v>
      </c>
      <c r="H599" s="84"/>
      <c r="I599" s="84"/>
      <c r="J599" s="84"/>
      <c r="K599" s="84"/>
      <c r="L599" s="84"/>
      <c r="M599" s="84"/>
    </row>
    <row r="600" spans="1:13" x14ac:dyDescent="0.25">
      <c r="A600" s="108" t="s">
        <v>599</v>
      </c>
      <c r="B600" s="105" t="s">
        <v>84</v>
      </c>
      <c r="C600" s="106" t="s">
        <v>50</v>
      </c>
      <c r="D600" s="105" t="s">
        <v>47</v>
      </c>
      <c r="E600" s="105" t="s">
        <v>795</v>
      </c>
      <c r="F600" s="105" t="s">
        <v>600</v>
      </c>
      <c r="G600" s="110">
        <v>89992180.629999995</v>
      </c>
      <c r="H600" s="84"/>
      <c r="I600" s="84"/>
      <c r="J600" s="84"/>
      <c r="K600" s="84"/>
      <c r="L600" s="84"/>
      <c r="M600" s="84"/>
    </row>
    <row r="601" spans="1:13" x14ac:dyDescent="0.25">
      <c r="A601" s="108" t="s">
        <v>601</v>
      </c>
      <c r="B601" s="105" t="s">
        <v>84</v>
      </c>
      <c r="C601" s="106" t="s">
        <v>50</v>
      </c>
      <c r="D601" s="105" t="s">
        <v>47</v>
      </c>
      <c r="E601" s="105" t="s">
        <v>795</v>
      </c>
      <c r="F601" s="105" t="s">
        <v>90</v>
      </c>
      <c r="G601" s="110">
        <v>66652812.979999997</v>
      </c>
      <c r="H601" s="84"/>
      <c r="I601" s="84"/>
      <c r="J601" s="84"/>
      <c r="K601" s="84"/>
      <c r="L601" s="84"/>
      <c r="M601" s="84"/>
    </row>
    <row r="602" spans="1:13" ht="31.5" x14ac:dyDescent="0.25">
      <c r="A602" s="108" t="s">
        <v>659</v>
      </c>
      <c r="B602" s="105" t="s">
        <v>84</v>
      </c>
      <c r="C602" s="106" t="s">
        <v>50</v>
      </c>
      <c r="D602" s="105" t="s">
        <v>47</v>
      </c>
      <c r="E602" s="105" t="s">
        <v>795</v>
      </c>
      <c r="F602" s="105" t="s">
        <v>101</v>
      </c>
      <c r="G602" s="110">
        <v>3380908.22</v>
      </c>
      <c r="H602" s="84"/>
      <c r="I602" s="84"/>
      <c r="J602" s="84"/>
      <c r="K602" s="84"/>
      <c r="L602" s="84"/>
      <c r="M602" s="84"/>
    </row>
    <row r="603" spans="1:13" ht="47.25" x14ac:dyDescent="0.25">
      <c r="A603" s="108" t="s">
        <v>602</v>
      </c>
      <c r="B603" s="105" t="s">
        <v>84</v>
      </c>
      <c r="C603" s="106" t="s">
        <v>50</v>
      </c>
      <c r="D603" s="105" t="s">
        <v>47</v>
      </c>
      <c r="E603" s="105" t="s">
        <v>795</v>
      </c>
      <c r="F603" s="105" t="s">
        <v>91</v>
      </c>
      <c r="G603" s="110">
        <v>19958459.43</v>
      </c>
      <c r="H603" s="84"/>
      <c r="I603" s="84"/>
      <c r="J603" s="84"/>
      <c r="K603" s="84"/>
      <c r="L603" s="84"/>
      <c r="M603" s="84"/>
    </row>
    <row r="604" spans="1:13" ht="31.5" x14ac:dyDescent="0.25">
      <c r="A604" s="108" t="s">
        <v>604</v>
      </c>
      <c r="B604" s="105" t="s">
        <v>84</v>
      </c>
      <c r="C604" s="106" t="s">
        <v>50</v>
      </c>
      <c r="D604" s="105" t="s">
        <v>47</v>
      </c>
      <c r="E604" s="105" t="s">
        <v>795</v>
      </c>
      <c r="F604" s="105" t="s">
        <v>14</v>
      </c>
      <c r="G604" s="110">
        <v>11706367.32</v>
      </c>
      <c r="H604" s="84"/>
      <c r="I604" s="84"/>
      <c r="J604" s="84"/>
      <c r="K604" s="84"/>
      <c r="L604" s="84"/>
      <c r="M604" s="84"/>
    </row>
    <row r="605" spans="1:13" ht="31.5" x14ac:dyDescent="0.25">
      <c r="A605" s="108" t="s">
        <v>605</v>
      </c>
      <c r="B605" s="105" t="s">
        <v>84</v>
      </c>
      <c r="C605" s="106" t="s">
        <v>50</v>
      </c>
      <c r="D605" s="105" t="s">
        <v>47</v>
      </c>
      <c r="E605" s="105" t="s">
        <v>795</v>
      </c>
      <c r="F605" s="105" t="s">
        <v>606</v>
      </c>
      <c r="G605" s="110">
        <v>11706367.32</v>
      </c>
      <c r="H605" s="84"/>
      <c r="I605" s="84"/>
      <c r="J605" s="84"/>
      <c r="K605" s="84"/>
      <c r="L605" s="84"/>
      <c r="M605" s="84"/>
    </row>
    <row r="606" spans="1:13" ht="31.5" x14ac:dyDescent="0.25">
      <c r="A606" s="108" t="s">
        <v>607</v>
      </c>
      <c r="B606" s="105" t="s">
        <v>84</v>
      </c>
      <c r="C606" s="106" t="s">
        <v>50</v>
      </c>
      <c r="D606" s="105" t="s">
        <v>47</v>
      </c>
      <c r="E606" s="105" t="s">
        <v>795</v>
      </c>
      <c r="F606" s="105" t="s">
        <v>93</v>
      </c>
      <c r="G606" s="110">
        <v>752234.11</v>
      </c>
      <c r="H606" s="84"/>
      <c r="I606" s="84"/>
      <c r="J606" s="84"/>
      <c r="K606" s="84"/>
      <c r="L606" s="84"/>
      <c r="M606" s="84"/>
    </row>
    <row r="607" spans="1:13" x14ac:dyDescent="0.25">
      <c r="A607" s="108" t="s">
        <v>608</v>
      </c>
      <c r="B607" s="105" t="s">
        <v>84</v>
      </c>
      <c r="C607" s="106" t="s">
        <v>50</v>
      </c>
      <c r="D607" s="105" t="s">
        <v>47</v>
      </c>
      <c r="E607" s="105" t="s">
        <v>795</v>
      </c>
      <c r="F607" s="105" t="s">
        <v>94</v>
      </c>
      <c r="G607" s="110">
        <v>10954133.210000001</v>
      </c>
      <c r="H607" s="84"/>
      <c r="I607" s="84"/>
      <c r="J607" s="84"/>
      <c r="K607" s="84"/>
      <c r="L607" s="84"/>
      <c r="M607" s="84"/>
    </row>
    <row r="608" spans="1:13" ht="31.5" x14ac:dyDescent="0.25">
      <c r="A608" s="108" t="s">
        <v>632</v>
      </c>
      <c r="B608" s="105" t="s">
        <v>84</v>
      </c>
      <c r="C608" s="106" t="s">
        <v>50</v>
      </c>
      <c r="D608" s="105" t="s">
        <v>47</v>
      </c>
      <c r="E608" s="105" t="s">
        <v>633</v>
      </c>
      <c r="F608" s="105"/>
      <c r="G608" s="110">
        <v>53604780.420000002</v>
      </c>
      <c r="H608" s="84"/>
      <c r="I608" s="84"/>
      <c r="J608" s="84"/>
      <c r="K608" s="84"/>
      <c r="L608" s="84"/>
      <c r="M608" s="84"/>
    </row>
    <row r="609" spans="1:13" ht="31.5" x14ac:dyDescent="0.25">
      <c r="A609" s="108" t="s">
        <v>634</v>
      </c>
      <c r="B609" s="105" t="s">
        <v>84</v>
      </c>
      <c r="C609" s="106" t="s">
        <v>50</v>
      </c>
      <c r="D609" s="105" t="s">
        <v>47</v>
      </c>
      <c r="E609" s="105" t="s">
        <v>633</v>
      </c>
      <c r="F609" s="105" t="s">
        <v>18</v>
      </c>
      <c r="G609" s="110">
        <v>53604780.420000002</v>
      </c>
      <c r="H609" s="84"/>
      <c r="I609" s="84"/>
      <c r="J609" s="84"/>
      <c r="K609" s="84"/>
      <c r="L609" s="84"/>
      <c r="M609" s="84"/>
    </row>
    <row r="610" spans="1:13" x14ac:dyDescent="0.25">
      <c r="A610" s="108" t="s">
        <v>635</v>
      </c>
      <c r="B610" s="105" t="s">
        <v>84</v>
      </c>
      <c r="C610" s="106" t="s">
        <v>50</v>
      </c>
      <c r="D610" s="105" t="s">
        <v>47</v>
      </c>
      <c r="E610" s="105" t="s">
        <v>633</v>
      </c>
      <c r="F610" s="105" t="s">
        <v>636</v>
      </c>
      <c r="G610" s="110">
        <v>53604780.420000002</v>
      </c>
      <c r="H610" s="84"/>
      <c r="I610" s="84"/>
      <c r="J610" s="84"/>
      <c r="K610" s="84"/>
      <c r="L610" s="84"/>
      <c r="M610" s="84"/>
    </row>
    <row r="611" spans="1:13" ht="47.25" x14ac:dyDescent="0.25">
      <c r="A611" s="108" t="s">
        <v>637</v>
      </c>
      <c r="B611" s="105" t="s">
        <v>84</v>
      </c>
      <c r="C611" s="106" t="s">
        <v>50</v>
      </c>
      <c r="D611" s="105" t="s">
        <v>47</v>
      </c>
      <c r="E611" s="105" t="s">
        <v>633</v>
      </c>
      <c r="F611" s="105" t="s">
        <v>104</v>
      </c>
      <c r="G611" s="110">
        <v>53604780.420000002</v>
      </c>
      <c r="H611" s="84"/>
      <c r="I611" s="84"/>
      <c r="J611" s="84"/>
      <c r="K611" s="84"/>
      <c r="L611" s="84"/>
      <c r="M611" s="84"/>
    </row>
    <row r="612" spans="1:13" x14ac:dyDescent="0.25">
      <c r="A612" s="108" t="s">
        <v>796</v>
      </c>
      <c r="B612" s="105" t="s">
        <v>84</v>
      </c>
      <c r="C612" s="106" t="s">
        <v>50</v>
      </c>
      <c r="D612" s="105" t="s">
        <v>47</v>
      </c>
      <c r="E612" s="105" t="s">
        <v>797</v>
      </c>
      <c r="F612" s="105"/>
      <c r="G612" s="110">
        <v>257890</v>
      </c>
      <c r="H612" s="84"/>
      <c r="I612" s="84"/>
      <c r="J612" s="84"/>
      <c r="K612" s="84"/>
      <c r="L612" s="84"/>
      <c r="M612" s="84"/>
    </row>
    <row r="613" spans="1:13" ht="31.5" x14ac:dyDescent="0.25">
      <c r="A613" s="108" t="s">
        <v>604</v>
      </c>
      <c r="B613" s="105" t="s">
        <v>84</v>
      </c>
      <c r="C613" s="106" t="s">
        <v>50</v>
      </c>
      <c r="D613" s="105" t="s">
        <v>47</v>
      </c>
      <c r="E613" s="105" t="s">
        <v>797</v>
      </c>
      <c r="F613" s="105" t="s">
        <v>14</v>
      </c>
      <c r="G613" s="110">
        <v>257890</v>
      </c>
      <c r="H613" s="84"/>
      <c r="I613" s="84"/>
      <c r="J613" s="84"/>
      <c r="K613" s="84"/>
      <c r="L613" s="84"/>
      <c r="M613" s="84"/>
    </row>
    <row r="614" spans="1:13" ht="31.5" x14ac:dyDescent="0.25">
      <c r="A614" s="108" t="s">
        <v>605</v>
      </c>
      <c r="B614" s="105" t="s">
        <v>84</v>
      </c>
      <c r="C614" s="106" t="s">
        <v>50</v>
      </c>
      <c r="D614" s="105" t="s">
        <v>47</v>
      </c>
      <c r="E614" s="105" t="s">
        <v>797</v>
      </c>
      <c r="F614" s="105" t="s">
        <v>606</v>
      </c>
      <c r="G614" s="110">
        <v>257890</v>
      </c>
      <c r="H614" s="84"/>
      <c r="I614" s="84"/>
      <c r="J614" s="84"/>
      <c r="K614" s="84"/>
      <c r="L614" s="84"/>
      <c r="M614" s="84"/>
    </row>
    <row r="615" spans="1:13" x14ac:dyDescent="0.25">
      <c r="A615" s="108" t="s">
        <v>608</v>
      </c>
      <c r="B615" s="105" t="s">
        <v>84</v>
      </c>
      <c r="C615" s="106" t="s">
        <v>50</v>
      </c>
      <c r="D615" s="105" t="s">
        <v>47</v>
      </c>
      <c r="E615" s="105" t="s">
        <v>797</v>
      </c>
      <c r="F615" s="105" t="s">
        <v>94</v>
      </c>
      <c r="G615" s="110">
        <v>257890</v>
      </c>
      <c r="H615" s="84"/>
      <c r="I615" s="84"/>
      <c r="J615" s="84"/>
      <c r="K615" s="84"/>
      <c r="L615" s="84"/>
      <c r="M615" s="84"/>
    </row>
    <row r="616" spans="1:13" ht="31.5" x14ac:dyDescent="0.25">
      <c r="A616" s="108" t="s">
        <v>675</v>
      </c>
      <c r="B616" s="105" t="s">
        <v>84</v>
      </c>
      <c r="C616" s="106" t="s">
        <v>50</v>
      </c>
      <c r="D616" s="105" t="s">
        <v>47</v>
      </c>
      <c r="E616" s="105" t="s">
        <v>99</v>
      </c>
      <c r="F616" s="105"/>
      <c r="G616" s="110">
        <v>110000</v>
      </c>
      <c r="H616" s="84"/>
      <c r="I616" s="84"/>
      <c r="J616" s="84"/>
      <c r="K616" s="84"/>
      <c r="L616" s="84"/>
      <c r="M616" s="84"/>
    </row>
    <row r="617" spans="1:13" ht="31.5" x14ac:dyDescent="0.25">
      <c r="A617" s="108" t="s">
        <v>604</v>
      </c>
      <c r="B617" s="105" t="s">
        <v>84</v>
      </c>
      <c r="C617" s="106" t="s">
        <v>50</v>
      </c>
      <c r="D617" s="105" t="s">
        <v>47</v>
      </c>
      <c r="E617" s="105" t="s">
        <v>99</v>
      </c>
      <c r="F617" s="105" t="s">
        <v>14</v>
      </c>
      <c r="G617" s="110">
        <v>110000</v>
      </c>
      <c r="H617" s="84"/>
      <c r="I617" s="84"/>
      <c r="J617" s="84"/>
      <c r="K617" s="84"/>
      <c r="L617" s="84"/>
      <c r="M617" s="84"/>
    </row>
    <row r="618" spans="1:13" ht="31.5" x14ac:dyDescent="0.25">
      <c r="A618" s="108" t="s">
        <v>605</v>
      </c>
      <c r="B618" s="105" t="s">
        <v>84</v>
      </c>
      <c r="C618" s="106" t="s">
        <v>50</v>
      </c>
      <c r="D618" s="105" t="s">
        <v>47</v>
      </c>
      <c r="E618" s="105" t="s">
        <v>99</v>
      </c>
      <c r="F618" s="105" t="s">
        <v>606</v>
      </c>
      <c r="G618" s="110">
        <v>110000</v>
      </c>
      <c r="H618" s="84"/>
      <c r="I618" s="84"/>
      <c r="J618" s="84"/>
      <c r="K618" s="84"/>
      <c r="L618" s="84"/>
      <c r="M618" s="84"/>
    </row>
    <row r="619" spans="1:13" x14ac:dyDescent="0.25">
      <c r="A619" s="108" t="s">
        <v>608</v>
      </c>
      <c r="B619" s="105" t="s">
        <v>84</v>
      </c>
      <c r="C619" s="106" t="s">
        <v>50</v>
      </c>
      <c r="D619" s="105" t="s">
        <v>47</v>
      </c>
      <c r="E619" s="105" t="s">
        <v>99</v>
      </c>
      <c r="F619" s="105" t="s">
        <v>94</v>
      </c>
      <c r="G619" s="110">
        <v>110000</v>
      </c>
      <c r="H619" s="84"/>
      <c r="I619" s="84"/>
      <c r="J619" s="84"/>
      <c r="K619" s="84"/>
      <c r="L619" s="84"/>
      <c r="M619" s="84"/>
    </row>
    <row r="620" spans="1:13" x14ac:dyDescent="0.25">
      <c r="A620" s="108" t="s">
        <v>798</v>
      </c>
      <c r="B620" s="105" t="s">
        <v>84</v>
      </c>
      <c r="C620" s="106" t="s">
        <v>50</v>
      </c>
      <c r="D620" s="105" t="s">
        <v>50</v>
      </c>
      <c r="E620" s="105"/>
      <c r="F620" s="105"/>
      <c r="G620" s="110">
        <v>29459926.16</v>
      </c>
      <c r="H620" s="84"/>
      <c r="I620" s="84"/>
      <c r="J620" s="84"/>
      <c r="K620" s="84"/>
      <c r="L620" s="84"/>
      <c r="M620" s="84"/>
    </row>
    <row r="621" spans="1:13" x14ac:dyDescent="0.25">
      <c r="A621" s="108" t="s">
        <v>799</v>
      </c>
      <c r="B621" s="105" t="s">
        <v>84</v>
      </c>
      <c r="C621" s="106" t="s">
        <v>50</v>
      </c>
      <c r="D621" s="105" t="s">
        <v>50</v>
      </c>
      <c r="E621" s="105" t="s">
        <v>800</v>
      </c>
      <c r="F621" s="105"/>
      <c r="G621" s="110">
        <v>5812900.5999999996</v>
      </c>
      <c r="H621" s="84"/>
      <c r="I621" s="84"/>
      <c r="J621" s="84"/>
      <c r="K621" s="84"/>
      <c r="L621" s="84"/>
      <c r="M621" s="84"/>
    </row>
    <row r="622" spans="1:13" ht="31.5" x14ac:dyDescent="0.25">
      <c r="A622" s="108" t="s">
        <v>604</v>
      </c>
      <c r="B622" s="105" t="s">
        <v>84</v>
      </c>
      <c r="C622" s="106" t="s">
        <v>50</v>
      </c>
      <c r="D622" s="105" t="s">
        <v>50</v>
      </c>
      <c r="E622" s="105" t="s">
        <v>800</v>
      </c>
      <c r="F622" s="105" t="s">
        <v>14</v>
      </c>
      <c r="G622" s="110">
        <v>2628992.6</v>
      </c>
      <c r="H622" s="84"/>
      <c r="I622" s="84"/>
      <c r="J622" s="84"/>
      <c r="K622" s="84"/>
      <c r="L622" s="84"/>
      <c r="M622" s="84"/>
    </row>
    <row r="623" spans="1:13" ht="31.5" x14ac:dyDescent="0.25">
      <c r="A623" s="108" t="s">
        <v>605</v>
      </c>
      <c r="B623" s="105" t="s">
        <v>84</v>
      </c>
      <c r="C623" s="106" t="s">
        <v>50</v>
      </c>
      <c r="D623" s="105" t="s">
        <v>50</v>
      </c>
      <c r="E623" s="105" t="s">
        <v>800</v>
      </c>
      <c r="F623" s="105" t="s">
        <v>606</v>
      </c>
      <c r="G623" s="110">
        <v>2628992.6</v>
      </c>
      <c r="H623" s="84"/>
      <c r="I623" s="84"/>
      <c r="J623" s="84"/>
      <c r="K623" s="84"/>
      <c r="L623" s="84"/>
      <c r="M623" s="84"/>
    </row>
    <row r="624" spans="1:13" ht="31.5" x14ac:dyDescent="0.25">
      <c r="A624" s="108" t="s">
        <v>607</v>
      </c>
      <c r="B624" s="105" t="s">
        <v>84</v>
      </c>
      <c r="C624" s="106" t="s">
        <v>50</v>
      </c>
      <c r="D624" s="105" t="s">
        <v>50</v>
      </c>
      <c r="E624" s="105" t="s">
        <v>800</v>
      </c>
      <c r="F624" s="105" t="s">
        <v>93</v>
      </c>
      <c r="G624" s="110">
        <v>483252.7</v>
      </c>
      <c r="H624" s="84"/>
      <c r="I624" s="84"/>
      <c r="J624" s="84"/>
      <c r="K624" s="84"/>
      <c r="L624" s="84"/>
      <c r="M624" s="84"/>
    </row>
    <row r="625" spans="1:13" x14ac:dyDescent="0.25">
      <c r="A625" s="108" t="s">
        <v>608</v>
      </c>
      <c r="B625" s="105" t="s">
        <v>84</v>
      </c>
      <c r="C625" s="106" t="s">
        <v>50</v>
      </c>
      <c r="D625" s="105" t="s">
        <v>50</v>
      </c>
      <c r="E625" s="105" t="s">
        <v>800</v>
      </c>
      <c r="F625" s="105" t="s">
        <v>94</v>
      </c>
      <c r="G625" s="110">
        <v>2145739.9</v>
      </c>
      <c r="H625" s="84"/>
      <c r="I625" s="84"/>
      <c r="J625" s="84"/>
      <c r="K625" s="84"/>
      <c r="L625" s="84"/>
      <c r="M625" s="84"/>
    </row>
    <row r="626" spans="1:13" x14ac:dyDescent="0.25">
      <c r="A626" s="108" t="s">
        <v>615</v>
      </c>
      <c r="B626" s="105" t="s">
        <v>84</v>
      </c>
      <c r="C626" s="106" t="s">
        <v>50</v>
      </c>
      <c r="D626" s="105" t="s">
        <v>50</v>
      </c>
      <c r="E626" s="105" t="s">
        <v>800</v>
      </c>
      <c r="F626" s="105" t="s">
        <v>16</v>
      </c>
      <c r="G626" s="110">
        <v>3183908</v>
      </c>
      <c r="H626" s="84"/>
      <c r="I626" s="84"/>
      <c r="J626" s="84"/>
      <c r="K626" s="84"/>
      <c r="L626" s="84"/>
      <c r="M626" s="84"/>
    </row>
    <row r="627" spans="1:13" ht="31.5" x14ac:dyDescent="0.25">
      <c r="A627" s="108" t="s">
        <v>616</v>
      </c>
      <c r="B627" s="105" t="s">
        <v>84</v>
      </c>
      <c r="C627" s="106" t="s">
        <v>50</v>
      </c>
      <c r="D627" s="105" t="s">
        <v>50</v>
      </c>
      <c r="E627" s="105" t="s">
        <v>800</v>
      </c>
      <c r="F627" s="105" t="s">
        <v>617</v>
      </c>
      <c r="G627" s="110">
        <v>2068968</v>
      </c>
      <c r="H627" s="84"/>
      <c r="I627" s="84"/>
      <c r="J627" s="84"/>
      <c r="K627" s="84"/>
      <c r="L627" s="84"/>
      <c r="M627" s="84"/>
    </row>
    <row r="628" spans="1:13" ht="31.5" x14ac:dyDescent="0.25">
      <c r="A628" s="108" t="s">
        <v>618</v>
      </c>
      <c r="B628" s="105" t="s">
        <v>84</v>
      </c>
      <c r="C628" s="106" t="s">
        <v>50</v>
      </c>
      <c r="D628" s="105" t="s">
        <v>50</v>
      </c>
      <c r="E628" s="105" t="s">
        <v>800</v>
      </c>
      <c r="F628" s="105" t="s">
        <v>97</v>
      </c>
      <c r="G628" s="110">
        <v>2068968</v>
      </c>
      <c r="H628" s="84"/>
      <c r="I628" s="84"/>
      <c r="J628" s="84"/>
      <c r="K628" s="84"/>
      <c r="L628" s="84"/>
      <c r="M628" s="84"/>
    </row>
    <row r="629" spans="1:13" x14ac:dyDescent="0.25">
      <c r="A629" s="108" t="s">
        <v>801</v>
      </c>
      <c r="B629" s="105" t="s">
        <v>84</v>
      </c>
      <c r="C629" s="106" t="s">
        <v>50</v>
      </c>
      <c r="D629" s="105" t="s">
        <v>50</v>
      </c>
      <c r="E629" s="105" t="s">
        <v>800</v>
      </c>
      <c r="F629" s="105" t="s">
        <v>111</v>
      </c>
      <c r="G629" s="110">
        <v>1000000</v>
      </c>
      <c r="H629" s="84"/>
      <c r="I629" s="84"/>
      <c r="J629" s="84"/>
      <c r="K629" s="84"/>
      <c r="L629" s="84"/>
      <c r="M629" s="84"/>
    </row>
    <row r="630" spans="1:13" x14ac:dyDescent="0.25">
      <c r="A630" s="108" t="s">
        <v>676</v>
      </c>
      <c r="B630" s="105" t="s">
        <v>84</v>
      </c>
      <c r="C630" s="106" t="s">
        <v>50</v>
      </c>
      <c r="D630" s="105" t="s">
        <v>50</v>
      </c>
      <c r="E630" s="105" t="s">
        <v>800</v>
      </c>
      <c r="F630" s="105" t="s">
        <v>112</v>
      </c>
      <c r="G630" s="110">
        <v>114940</v>
      </c>
      <c r="H630" s="84"/>
      <c r="I630" s="84"/>
      <c r="J630" s="84"/>
      <c r="K630" s="84"/>
      <c r="L630" s="84"/>
      <c r="M630" s="84"/>
    </row>
    <row r="631" spans="1:13" x14ac:dyDescent="0.25">
      <c r="A631" s="108" t="s">
        <v>802</v>
      </c>
      <c r="B631" s="105" t="s">
        <v>84</v>
      </c>
      <c r="C631" s="106" t="s">
        <v>50</v>
      </c>
      <c r="D631" s="105" t="s">
        <v>50</v>
      </c>
      <c r="E631" s="105" t="s">
        <v>803</v>
      </c>
      <c r="F631" s="105"/>
      <c r="G631" s="110">
        <v>880169.11</v>
      </c>
      <c r="H631" s="84"/>
      <c r="I631" s="84"/>
      <c r="J631" s="84"/>
      <c r="K631" s="84"/>
      <c r="L631" s="84"/>
      <c r="M631" s="84"/>
    </row>
    <row r="632" spans="1:13" ht="31.5" x14ac:dyDescent="0.25">
      <c r="A632" s="108" t="s">
        <v>604</v>
      </c>
      <c r="B632" s="105" t="s">
        <v>84</v>
      </c>
      <c r="C632" s="106" t="s">
        <v>50</v>
      </c>
      <c r="D632" s="105" t="s">
        <v>50</v>
      </c>
      <c r="E632" s="105" t="s">
        <v>803</v>
      </c>
      <c r="F632" s="105" t="s">
        <v>14</v>
      </c>
      <c r="G632" s="110">
        <v>322838.11</v>
      </c>
      <c r="H632" s="84"/>
      <c r="I632" s="84"/>
      <c r="J632" s="84"/>
      <c r="K632" s="84"/>
      <c r="L632" s="84"/>
      <c r="M632" s="84"/>
    </row>
    <row r="633" spans="1:13" ht="31.5" x14ac:dyDescent="0.25">
      <c r="A633" s="108" t="s">
        <v>605</v>
      </c>
      <c r="B633" s="105" t="s">
        <v>84</v>
      </c>
      <c r="C633" s="106" t="s">
        <v>50</v>
      </c>
      <c r="D633" s="105" t="s">
        <v>50</v>
      </c>
      <c r="E633" s="105" t="s">
        <v>803</v>
      </c>
      <c r="F633" s="105" t="s">
        <v>606</v>
      </c>
      <c r="G633" s="110">
        <v>322838.11</v>
      </c>
      <c r="H633" s="84"/>
      <c r="I633" s="84"/>
      <c r="J633" s="84"/>
      <c r="K633" s="84"/>
      <c r="L633" s="84"/>
      <c r="M633" s="84"/>
    </row>
    <row r="634" spans="1:13" x14ac:dyDescent="0.25">
      <c r="A634" s="108" t="s">
        <v>608</v>
      </c>
      <c r="B634" s="105" t="s">
        <v>84</v>
      </c>
      <c r="C634" s="106" t="s">
        <v>50</v>
      </c>
      <c r="D634" s="105" t="s">
        <v>50</v>
      </c>
      <c r="E634" s="105" t="s">
        <v>803</v>
      </c>
      <c r="F634" s="105" t="s">
        <v>94</v>
      </c>
      <c r="G634" s="110">
        <v>322838.11</v>
      </c>
      <c r="H634" s="84"/>
      <c r="I634" s="84"/>
      <c r="J634" s="84"/>
      <c r="K634" s="84"/>
      <c r="L634" s="84"/>
      <c r="M634" s="84"/>
    </row>
    <row r="635" spans="1:13" x14ac:dyDescent="0.25">
      <c r="A635" s="108" t="s">
        <v>615</v>
      </c>
      <c r="B635" s="105" t="s">
        <v>84</v>
      </c>
      <c r="C635" s="106" t="s">
        <v>50</v>
      </c>
      <c r="D635" s="105" t="s">
        <v>50</v>
      </c>
      <c r="E635" s="105" t="s">
        <v>803</v>
      </c>
      <c r="F635" s="105" t="s">
        <v>16</v>
      </c>
      <c r="G635" s="110">
        <v>557331</v>
      </c>
      <c r="H635" s="84"/>
      <c r="I635" s="84"/>
      <c r="J635" s="84"/>
      <c r="K635" s="84"/>
      <c r="L635" s="84"/>
      <c r="M635" s="84"/>
    </row>
    <row r="636" spans="1:13" x14ac:dyDescent="0.25">
      <c r="A636" s="108" t="s">
        <v>801</v>
      </c>
      <c r="B636" s="105" t="s">
        <v>84</v>
      </c>
      <c r="C636" s="106" t="s">
        <v>50</v>
      </c>
      <c r="D636" s="105" t="s">
        <v>50</v>
      </c>
      <c r="E636" s="105" t="s">
        <v>803</v>
      </c>
      <c r="F636" s="105" t="s">
        <v>111</v>
      </c>
      <c r="G636" s="110">
        <v>557331</v>
      </c>
      <c r="H636" s="84"/>
      <c r="I636" s="84"/>
      <c r="J636" s="84"/>
      <c r="K636" s="84"/>
      <c r="L636" s="84"/>
      <c r="M636" s="84"/>
    </row>
    <row r="637" spans="1:13" x14ac:dyDescent="0.25">
      <c r="A637" s="108" t="s">
        <v>804</v>
      </c>
      <c r="B637" s="105" t="s">
        <v>84</v>
      </c>
      <c r="C637" s="106" t="s">
        <v>50</v>
      </c>
      <c r="D637" s="105" t="s">
        <v>50</v>
      </c>
      <c r="E637" s="105" t="s">
        <v>805</v>
      </c>
      <c r="F637" s="105"/>
      <c r="G637" s="110">
        <v>764305.81</v>
      </c>
      <c r="H637" s="84"/>
      <c r="I637" s="84"/>
      <c r="J637" s="84"/>
      <c r="K637" s="84"/>
      <c r="L637" s="84"/>
      <c r="M637" s="84"/>
    </row>
    <row r="638" spans="1:13" ht="31.5" x14ac:dyDescent="0.25">
      <c r="A638" s="108" t="s">
        <v>604</v>
      </c>
      <c r="B638" s="105" t="s">
        <v>84</v>
      </c>
      <c r="C638" s="106" t="s">
        <v>50</v>
      </c>
      <c r="D638" s="105" t="s">
        <v>50</v>
      </c>
      <c r="E638" s="105" t="s">
        <v>805</v>
      </c>
      <c r="F638" s="105" t="s">
        <v>14</v>
      </c>
      <c r="G638" s="110">
        <v>764305.81</v>
      </c>
      <c r="H638" s="84"/>
      <c r="I638" s="84"/>
      <c r="J638" s="84"/>
      <c r="K638" s="84"/>
      <c r="L638" s="84"/>
      <c r="M638" s="84"/>
    </row>
    <row r="639" spans="1:13" ht="31.5" x14ac:dyDescent="0.25">
      <c r="A639" s="108" t="s">
        <v>605</v>
      </c>
      <c r="B639" s="105" t="s">
        <v>84</v>
      </c>
      <c r="C639" s="106" t="s">
        <v>50</v>
      </c>
      <c r="D639" s="105" t="s">
        <v>50</v>
      </c>
      <c r="E639" s="105" t="s">
        <v>805</v>
      </c>
      <c r="F639" s="105" t="s">
        <v>606</v>
      </c>
      <c r="G639" s="110">
        <v>764305.81</v>
      </c>
      <c r="H639" s="84"/>
      <c r="I639" s="84"/>
      <c r="J639" s="84"/>
      <c r="K639" s="84"/>
      <c r="L639" s="84"/>
      <c r="M639" s="84"/>
    </row>
    <row r="640" spans="1:13" ht="31.5" x14ac:dyDescent="0.25">
      <c r="A640" s="108" t="s">
        <v>607</v>
      </c>
      <c r="B640" s="105" t="s">
        <v>84</v>
      </c>
      <c r="C640" s="106" t="s">
        <v>50</v>
      </c>
      <c r="D640" s="105" t="s">
        <v>50</v>
      </c>
      <c r="E640" s="105" t="s">
        <v>805</v>
      </c>
      <c r="F640" s="105" t="s">
        <v>93</v>
      </c>
      <c r="G640" s="110">
        <v>76770</v>
      </c>
      <c r="H640" s="84"/>
      <c r="I640" s="84"/>
      <c r="J640" s="84"/>
      <c r="K640" s="84"/>
      <c r="L640" s="84"/>
      <c r="M640" s="84"/>
    </row>
    <row r="641" spans="1:13" x14ac:dyDescent="0.25">
      <c r="A641" s="108" t="s">
        <v>608</v>
      </c>
      <c r="B641" s="105" t="s">
        <v>84</v>
      </c>
      <c r="C641" s="106" t="s">
        <v>50</v>
      </c>
      <c r="D641" s="105" t="s">
        <v>50</v>
      </c>
      <c r="E641" s="105" t="s">
        <v>805</v>
      </c>
      <c r="F641" s="105" t="s">
        <v>94</v>
      </c>
      <c r="G641" s="110">
        <v>687535.81</v>
      </c>
      <c r="H641" s="84"/>
      <c r="I641" s="84"/>
      <c r="J641" s="84"/>
      <c r="K641" s="84"/>
      <c r="L641" s="84"/>
      <c r="M641" s="84"/>
    </row>
    <row r="642" spans="1:13" ht="47.25" x14ac:dyDescent="0.25">
      <c r="A642" s="108" t="s">
        <v>806</v>
      </c>
      <c r="B642" s="105" t="s">
        <v>84</v>
      </c>
      <c r="C642" s="106" t="s">
        <v>50</v>
      </c>
      <c r="D642" s="105" t="s">
        <v>50</v>
      </c>
      <c r="E642" s="105" t="s">
        <v>807</v>
      </c>
      <c r="F642" s="105"/>
      <c r="G642" s="110">
        <v>101000</v>
      </c>
      <c r="H642" s="84"/>
      <c r="I642" s="84"/>
      <c r="J642" s="84"/>
      <c r="K642" s="84"/>
      <c r="L642" s="84"/>
      <c r="M642" s="84"/>
    </row>
    <row r="643" spans="1:13" ht="31.5" x14ac:dyDescent="0.25">
      <c r="A643" s="108" t="s">
        <v>604</v>
      </c>
      <c r="B643" s="105" t="s">
        <v>84</v>
      </c>
      <c r="C643" s="106" t="s">
        <v>50</v>
      </c>
      <c r="D643" s="105" t="s">
        <v>50</v>
      </c>
      <c r="E643" s="105" t="s">
        <v>807</v>
      </c>
      <c r="F643" s="105" t="s">
        <v>14</v>
      </c>
      <c r="G643" s="110">
        <v>101000</v>
      </c>
      <c r="H643" s="84"/>
      <c r="I643" s="84"/>
      <c r="J643" s="84"/>
      <c r="K643" s="84"/>
      <c r="L643" s="84"/>
      <c r="M643" s="84"/>
    </row>
    <row r="644" spans="1:13" ht="31.5" x14ac:dyDescent="0.25">
      <c r="A644" s="108" t="s">
        <v>605</v>
      </c>
      <c r="B644" s="105" t="s">
        <v>84</v>
      </c>
      <c r="C644" s="106" t="s">
        <v>50</v>
      </c>
      <c r="D644" s="105" t="s">
        <v>50</v>
      </c>
      <c r="E644" s="105" t="s">
        <v>807</v>
      </c>
      <c r="F644" s="105" t="s">
        <v>606</v>
      </c>
      <c r="G644" s="110">
        <v>101000</v>
      </c>
      <c r="H644" s="84"/>
      <c r="I644" s="84"/>
      <c r="J644" s="84"/>
      <c r="K644" s="84"/>
      <c r="L644" s="84"/>
      <c r="M644" s="84"/>
    </row>
    <row r="645" spans="1:13" x14ac:dyDescent="0.25">
      <c r="A645" s="108" t="s">
        <v>608</v>
      </c>
      <c r="B645" s="105" t="s">
        <v>84</v>
      </c>
      <c r="C645" s="106" t="s">
        <v>50</v>
      </c>
      <c r="D645" s="105" t="s">
        <v>50</v>
      </c>
      <c r="E645" s="105" t="s">
        <v>807</v>
      </c>
      <c r="F645" s="105" t="s">
        <v>94</v>
      </c>
      <c r="G645" s="110">
        <v>101000</v>
      </c>
      <c r="H645" s="84"/>
      <c r="I645" s="84"/>
      <c r="J645" s="84"/>
      <c r="K645" s="84"/>
      <c r="L645" s="84"/>
      <c r="M645" s="84"/>
    </row>
    <row r="646" spans="1:13" ht="31.5" x14ac:dyDescent="0.25">
      <c r="A646" s="108" t="s">
        <v>808</v>
      </c>
      <c r="B646" s="105" t="s">
        <v>84</v>
      </c>
      <c r="C646" s="106" t="s">
        <v>50</v>
      </c>
      <c r="D646" s="105" t="s">
        <v>50</v>
      </c>
      <c r="E646" s="105" t="s">
        <v>809</v>
      </c>
      <c r="F646" s="105"/>
      <c r="G646" s="110">
        <v>1027556</v>
      </c>
      <c r="H646" s="84"/>
      <c r="I646" s="84"/>
      <c r="J646" s="84"/>
      <c r="K646" s="84"/>
      <c r="L646" s="84"/>
      <c r="M646" s="84"/>
    </row>
    <row r="647" spans="1:13" x14ac:dyDescent="0.25">
      <c r="A647" s="108" t="s">
        <v>615</v>
      </c>
      <c r="B647" s="105" t="s">
        <v>84</v>
      </c>
      <c r="C647" s="106" t="s">
        <v>50</v>
      </c>
      <c r="D647" s="105" t="s">
        <v>50</v>
      </c>
      <c r="E647" s="105" t="s">
        <v>809</v>
      </c>
      <c r="F647" s="105" t="s">
        <v>16</v>
      </c>
      <c r="G647" s="110">
        <v>1027556</v>
      </c>
      <c r="H647" s="84"/>
      <c r="I647" s="84"/>
      <c r="J647" s="84"/>
      <c r="K647" s="84"/>
      <c r="L647" s="84"/>
      <c r="M647" s="84"/>
    </row>
    <row r="648" spans="1:13" x14ac:dyDescent="0.25">
      <c r="A648" s="108" t="s">
        <v>676</v>
      </c>
      <c r="B648" s="105" t="s">
        <v>84</v>
      </c>
      <c r="C648" s="106" t="s">
        <v>50</v>
      </c>
      <c r="D648" s="105" t="s">
        <v>50</v>
      </c>
      <c r="E648" s="105" t="s">
        <v>809</v>
      </c>
      <c r="F648" s="105" t="s">
        <v>112</v>
      </c>
      <c r="G648" s="110">
        <v>1027556</v>
      </c>
      <c r="H648" s="84"/>
      <c r="I648" s="84"/>
      <c r="J648" s="84"/>
      <c r="K648" s="84"/>
      <c r="L648" s="84"/>
      <c r="M648" s="84"/>
    </row>
    <row r="649" spans="1:13" x14ac:dyDescent="0.25">
      <c r="A649" s="108" t="s">
        <v>810</v>
      </c>
      <c r="B649" s="105" t="s">
        <v>84</v>
      </c>
      <c r="C649" s="106" t="s">
        <v>50</v>
      </c>
      <c r="D649" s="105" t="s">
        <v>50</v>
      </c>
      <c r="E649" s="105" t="s">
        <v>811</v>
      </c>
      <c r="F649" s="105"/>
      <c r="G649" s="110">
        <v>1545656</v>
      </c>
      <c r="H649" s="84"/>
      <c r="I649" s="84"/>
      <c r="J649" s="84"/>
      <c r="K649" s="84"/>
      <c r="L649" s="84"/>
      <c r="M649" s="84"/>
    </row>
    <row r="650" spans="1:13" ht="63" x14ac:dyDescent="0.25">
      <c r="A650" s="108" t="s">
        <v>591</v>
      </c>
      <c r="B650" s="105" t="s">
        <v>84</v>
      </c>
      <c r="C650" s="106" t="s">
        <v>50</v>
      </c>
      <c r="D650" s="105" t="s">
        <v>50</v>
      </c>
      <c r="E650" s="105" t="s">
        <v>811</v>
      </c>
      <c r="F650" s="105" t="s">
        <v>11</v>
      </c>
      <c r="G650" s="110">
        <v>995576</v>
      </c>
      <c r="H650" s="84"/>
      <c r="I650" s="84"/>
      <c r="J650" s="84"/>
      <c r="K650" s="84"/>
      <c r="L650" s="84"/>
      <c r="M650" s="84"/>
    </row>
    <row r="651" spans="1:13" x14ac:dyDescent="0.25">
      <c r="A651" s="108" t="s">
        <v>599</v>
      </c>
      <c r="B651" s="105" t="s">
        <v>84</v>
      </c>
      <c r="C651" s="106" t="s">
        <v>50</v>
      </c>
      <c r="D651" s="105" t="s">
        <v>50</v>
      </c>
      <c r="E651" s="105" t="s">
        <v>811</v>
      </c>
      <c r="F651" s="105" t="s">
        <v>600</v>
      </c>
      <c r="G651" s="110">
        <v>995576</v>
      </c>
      <c r="H651" s="84"/>
      <c r="I651" s="84"/>
      <c r="J651" s="84"/>
      <c r="K651" s="84"/>
      <c r="L651" s="84"/>
      <c r="M651" s="84"/>
    </row>
    <row r="652" spans="1:13" x14ac:dyDescent="0.25">
      <c r="A652" s="108" t="s">
        <v>812</v>
      </c>
      <c r="B652" s="105" t="s">
        <v>84</v>
      </c>
      <c r="C652" s="106" t="s">
        <v>50</v>
      </c>
      <c r="D652" s="105" t="s">
        <v>50</v>
      </c>
      <c r="E652" s="105" t="s">
        <v>811</v>
      </c>
      <c r="F652" s="105" t="s">
        <v>119</v>
      </c>
      <c r="G652" s="110">
        <v>995576</v>
      </c>
      <c r="H652" s="84"/>
      <c r="I652" s="84"/>
      <c r="J652" s="84"/>
      <c r="K652" s="84"/>
      <c r="L652" s="84"/>
      <c r="M652" s="84"/>
    </row>
    <row r="653" spans="1:13" ht="31.5" x14ac:dyDescent="0.25">
      <c r="A653" s="108" t="s">
        <v>604</v>
      </c>
      <c r="B653" s="105" t="s">
        <v>84</v>
      </c>
      <c r="C653" s="106" t="s">
        <v>50</v>
      </c>
      <c r="D653" s="105" t="s">
        <v>50</v>
      </c>
      <c r="E653" s="105" t="s">
        <v>811</v>
      </c>
      <c r="F653" s="105" t="s">
        <v>14</v>
      </c>
      <c r="G653" s="110">
        <v>550080</v>
      </c>
      <c r="H653" s="84"/>
      <c r="I653" s="84"/>
      <c r="J653" s="84"/>
      <c r="K653" s="84"/>
      <c r="L653" s="84"/>
      <c r="M653" s="84"/>
    </row>
    <row r="654" spans="1:13" ht="31.5" x14ac:dyDescent="0.25">
      <c r="A654" s="108" t="s">
        <v>605</v>
      </c>
      <c r="B654" s="105" t="s">
        <v>84</v>
      </c>
      <c r="C654" s="106" t="s">
        <v>50</v>
      </c>
      <c r="D654" s="105" t="s">
        <v>50</v>
      </c>
      <c r="E654" s="105" t="s">
        <v>811</v>
      </c>
      <c r="F654" s="105" t="s">
        <v>606</v>
      </c>
      <c r="G654" s="110">
        <v>550080</v>
      </c>
      <c r="H654" s="84"/>
      <c r="I654" s="84"/>
      <c r="J654" s="84"/>
      <c r="K654" s="84"/>
      <c r="L654" s="84"/>
      <c r="M654" s="84"/>
    </row>
    <row r="655" spans="1:13" x14ac:dyDescent="0.25">
      <c r="A655" s="108" t="s">
        <v>608</v>
      </c>
      <c r="B655" s="105" t="s">
        <v>84</v>
      </c>
      <c r="C655" s="106" t="s">
        <v>50</v>
      </c>
      <c r="D655" s="105" t="s">
        <v>50</v>
      </c>
      <c r="E655" s="105" t="s">
        <v>811</v>
      </c>
      <c r="F655" s="105" t="s">
        <v>94</v>
      </c>
      <c r="G655" s="110">
        <v>550080</v>
      </c>
      <c r="H655" s="84"/>
      <c r="I655" s="84"/>
      <c r="J655" s="84"/>
      <c r="K655" s="84"/>
      <c r="L655" s="84"/>
      <c r="M655" s="84"/>
    </row>
    <row r="656" spans="1:13" ht="31.5" x14ac:dyDescent="0.25">
      <c r="A656" s="108" t="s">
        <v>813</v>
      </c>
      <c r="B656" s="105" t="s">
        <v>84</v>
      </c>
      <c r="C656" s="106" t="s">
        <v>50</v>
      </c>
      <c r="D656" s="105" t="s">
        <v>50</v>
      </c>
      <c r="E656" s="105" t="s">
        <v>814</v>
      </c>
      <c r="F656" s="105"/>
      <c r="G656" s="110">
        <v>94000</v>
      </c>
      <c r="H656" s="84"/>
      <c r="I656" s="84"/>
      <c r="J656" s="84"/>
      <c r="K656" s="84"/>
      <c r="L656" s="84"/>
      <c r="M656" s="84"/>
    </row>
    <row r="657" spans="1:13" ht="31.5" x14ac:dyDescent="0.25">
      <c r="A657" s="108" t="s">
        <v>604</v>
      </c>
      <c r="B657" s="105" t="s">
        <v>84</v>
      </c>
      <c r="C657" s="106" t="s">
        <v>50</v>
      </c>
      <c r="D657" s="105" t="s">
        <v>50</v>
      </c>
      <c r="E657" s="105" t="s">
        <v>814</v>
      </c>
      <c r="F657" s="105" t="s">
        <v>14</v>
      </c>
      <c r="G657" s="110">
        <v>94000</v>
      </c>
      <c r="H657" s="84"/>
      <c r="I657" s="84"/>
      <c r="J657" s="84"/>
      <c r="K657" s="84"/>
      <c r="L657" s="84"/>
      <c r="M657" s="84"/>
    </row>
    <row r="658" spans="1:13" ht="31.5" x14ac:dyDescent="0.25">
      <c r="A658" s="108" t="s">
        <v>605</v>
      </c>
      <c r="B658" s="105" t="s">
        <v>84</v>
      </c>
      <c r="C658" s="106" t="s">
        <v>50</v>
      </c>
      <c r="D658" s="105" t="s">
        <v>50</v>
      </c>
      <c r="E658" s="105" t="s">
        <v>814</v>
      </c>
      <c r="F658" s="105" t="s">
        <v>606</v>
      </c>
      <c r="G658" s="110">
        <v>94000</v>
      </c>
      <c r="H658" s="84"/>
      <c r="I658" s="84"/>
      <c r="J658" s="84"/>
      <c r="K658" s="84"/>
      <c r="L658" s="84"/>
      <c r="M658" s="84"/>
    </row>
    <row r="659" spans="1:13" x14ac:dyDescent="0.25">
      <c r="A659" s="108" t="s">
        <v>608</v>
      </c>
      <c r="B659" s="105" t="s">
        <v>84</v>
      </c>
      <c r="C659" s="106" t="s">
        <v>50</v>
      </c>
      <c r="D659" s="105" t="s">
        <v>50</v>
      </c>
      <c r="E659" s="105" t="s">
        <v>814</v>
      </c>
      <c r="F659" s="105" t="s">
        <v>94</v>
      </c>
      <c r="G659" s="110">
        <v>94000</v>
      </c>
      <c r="H659" s="84"/>
      <c r="I659" s="84"/>
      <c r="J659" s="84"/>
      <c r="K659" s="84"/>
      <c r="L659" s="84"/>
      <c r="M659" s="84"/>
    </row>
    <row r="660" spans="1:13" ht="78.75" x14ac:dyDescent="0.25">
      <c r="A660" s="108" t="s">
        <v>815</v>
      </c>
      <c r="B660" s="105" t="s">
        <v>84</v>
      </c>
      <c r="C660" s="106" t="s">
        <v>50</v>
      </c>
      <c r="D660" s="105" t="s">
        <v>50</v>
      </c>
      <c r="E660" s="105" t="s">
        <v>816</v>
      </c>
      <c r="F660" s="105"/>
      <c r="G660" s="110">
        <v>330000</v>
      </c>
      <c r="H660" s="84"/>
      <c r="I660" s="84"/>
      <c r="J660" s="84"/>
      <c r="K660" s="84"/>
      <c r="L660" s="84"/>
      <c r="M660" s="84"/>
    </row>
    <row r="661" spans="1:13" ht="31.5" x14ac:dyDescent="0.25">
      <c r="A661" s="108" t="s">
        <v>604</v>
      </c>
      <c r="B661" s="105" t="s">
        <v>84</v>
      </c>
      <c r="C661" s="106" t="s">
        <v>50</v>
      </c>
      <c r="D661" s="105" t="s">
        <v>50</v>
      </c>
      <c r="E661" s="105" t="s">
        <v>816</v>
      </c>
      <c r="F661" s="105" t="s">
        <v>14</v>
      </c>
      <c r="G661" s="110">
        <v>330000</v>
      </c>
      <c r="H661" s="84"/>
      <c r="I661" s="84"/>
      <c r="J661" s="84"/>
      <c r="K661" s="84"/>
      <c r="L661" s="84"/>
      <c r="M661" s="84"/>
    </row>
    <row r="662" spans="1:13" ht="31.5" x14ac:dyDescent="0.25">
      <c r="A662" s="108" t="s">
        <v>605</v>
      </c>
      <c r="B662" s="105" t="s">
        <v>84</v>
      </c>
      <c r="C662" s="106" t="s">
        <v>50</v>
      </c>
      <c r="D662" s="105" t="s">
        <v>50</v>
      </c>
      <c r="E662" s="105" t="s">
        <v>816</v>
      </c>
      <c r="F662" s="105" t="s">
        <v>606</v>
      </c>
      <c r="G662" s="110">
        <v>330000</v>
      </c>
      <c r="H662" s="84"/>
      <c r="I662" s="84"/>
      <c r="J662" s="84"/>
      <c r="K662" s="84"/>
      <c r="L662" s="84"/>
      <c r="M662" s="84"/>
    </row>
    <row r="663" spans="1:13" x14ac:dyDescent="0.25">
      <c r="A663" s="108" t="s">
        <v>608</v>
      </c>
      <c r="B663" s="105" t="s">
        <v>84</v>
      </c>
      <c r="C663" s="106" t="s">
        <v>50</v>
      </c>
      <c r="D663" s="105" t="s">
        <v>50</v>
      </c>
      <c r="E663" s="105" t="s">
        <v>816</v>
      </c>
      <c r="F663" s="105" t="s">
        <v>94</v>
      </c>
      <c r="G663" s="110">
        <v>330000</v>
      </c>
      <c r="H663" s="84"/>
      <c r="I663" s="84"/>
      <c r="J663" s="84"/>
      <c r="K663" s="84"/>
      <c r="L663" s="84"/>
      <c r="M663" s="84"/>
    </row>
    <row r="664" spans="1:13" ht="78.75" x14ac:dyDescent="0.25">
      <c r="A664" s="108" t="s">
        <v>817</v>
      </c>
      <c r="B664" s="105" t="s">
        <v>84</v>
      </c>
      <c r="C664" s="106" t="s">
        <v>50</v>
      </c>
      <c r="D664" s="105" t="s">
        <v>50</v>
      </c>
      <c r="E664" s="105" t="s">
        <v>818</v>
      </c>
      <c r="F664" s="105"/>
      <c r="G664" s="110">
        <v>53720.9</v>
      </c>
      <c r="H664" s="84"/>
      <c r="I664" s="84"/>
      <c r="J664" s="84"/>
      <c r="K664" s="84"/>
      <c r="L664" s="84"/>
      <c r="M664" s="84"/>
    </row>
    <row r="665" spans="1:13" ht="31.5" x14ac:dyDescent="0.25">
      <c r="A665" s="108" t="s">
        <v>604</v>
      </c>
      <c r="B665" s="105" t="s">
        <v>84</v>
      </c>
      <c r="C665" s="106" t="s">
        <v>50</v>
      </c>
      <c r="D665" s="105" t="s">
        <v>50</v>
      </c>
      <c r="E665" s="105" t="s">
        <v>818</v>
      </c>
      <c r="F665" s="105" t="s">
        <v>14</v>
      </c>
      <c r="G665" s="110">
        <v>53720.9</v>
      </c>
      <c r="H665" s="84"/>
      <c r="I665" s="84"/>
      <c r="J665" s="84"/>
      <c r="K665" s="84"/>
      <c r="L665" s="84"/>
      <c r="M665" s="84"/>
    </row>
    <row r="666" spans="1:13" ht="31.5" x14ac:dyDescent="0.25">
      <c r="A666" s="108" t="s">
        <v>605</v>
      </c>
      <c r="B666" s="105" t="s">
        <v>84</v>
      </c>
      <c r="C666" s="106" t="s">
        <v>50</v>
      </c>
      <c r="D666" s="105" t="s">
        <v>50</v>
      </c>
      <c r="E666" s="105" t="s">
        <v>818</v>
      </c>
      <c r="F666" s="105" t="s">
        <v>606</v>
      </c>
      <c r="G666" s="110">
        <v>53720.9</v>
      </c>
      <c r="H666" s="84"/>
      <c r="I666" s="84"/>
      <c r="J666" s="84"/>
      <c r="K666" s="84"/>
      <c r="L666" s="84"/>
      <c r="M666" s="84"/>
    </row>
    <row r="667" spans="1:13" x14ac:dyDescent="0.25">
      <c r="A667" s="108" t="s">
        <v>608</v>
      </c>
      <c r="B667" s="105" t="s">
        <v>84</v>
      </c>
      <c r="C667" s="106" t="s">
        <v>50</v>
      </c>
      <c r="D667" s="105" t="s">
        <v>50</v>
      </c>
      <c r="E667" s="105" t="s">
        <v>818</v>
      </c>
      <c r="F667" s="105" t="s">
        <v>94</v>
      </c>
      <c r="G667" s="110">
        <v>53720.9</v>
      </c>
      <c r="H667" s="84"/>
      <c r="I667" s="84"/>
      <c r="J667" s="84"/>
      <c r="K667" s="84"/>
      <c r="L667" s="84"/>
      <c r="M667" s="84"/>
    </row>
    <row r="668" spans="1:13" x14ac:dyDescent="0.25">
      <c r="A668" s="108" t="s">
        <v>725</v>
      </c>
      <c r="B668" s="105" t="s">
        <v>84</v>
      </c>
      <c r="C668" s="106" t="s">
        <v>50</v>
      </c>
      <c r="D668" s="105" t="s">
        <v>50</v>
      </c>
      <c r="E668" s="105" t="s">
        <v>819</v>
      </c>
      <c r="F668" s="105"/>
      <c r="G668" s="110">
        <v>18850617.739999998</v>
      </c>
      <c r="H668" s="84"/>
      <c r="I668" s="84"/>
      <c r="J668" s="84"/>
      <c r="K668" s="84"/>
      <c r="L668" s="84"/>
      <c r="M668" s="84"/>
    </row>
    <row r="669" spans="1:13" ht="63" x14ac:dyDescent="0.25">
      <c r="A669" s="108" t="s">
        <v>591</v>
      </c>
      <c r="B669" s="105" t="s">
        <v>84</v>
      </c>
      <c r="C669" s="106" t="s">
        <v>50</v>
      </c>
      <c r="D669" s="105" t="s">
        <v>50</v>
      </c>
      <c r="E669" s="105" t="s">
        <v>819</v>
      </c>
      <c r="F669" s="105" t="s">
        <v>11</v>
      </c>
      <c r="G669" s="110">
        <v>17736094.629999999</v>
      </c>
      <c r="H669" s="84"/>
      <c r="I669" s="84"/>
      <c r="J669" s="84"/>
      <c r="K669" s="84"/>
      <c r="L669" s="84"/>
      <c r="M669" s="84"/>
    </row>
    <row r="670" spans="1:13" x14ac:dyDescent="0.25">
      <c r="A670" s="108" t="s">
        <v>599</v>
      </c>
      <c r="B670" s="105" t="s">
        <v>84</v>
      </c>
      <c r="C670" s="106" t="s">
        <v>50</v>
      </c>
      <c r="D670" s="105" t="s">
        <v>50</v>
      </c>
      <c r="E670" s="105" t="s">
        <v>819</v>
      </c>
      <c r="F670" s="105" t="s">
        <v>600</v>
      </c>
      <c r="G670" s="110">
        <v>17736094.629999999</v>
      </c>
      <c r="H670" s="84"/>
      <c r="I670" s="84"/>
      <c r="J670" s="84"/>
      <c r="K670" s="84"/>
      <c r="L670" s="84"/>
      <c r="M670" s="84"/>
    </row>
    <row r="671" spans="1:13" x14ac:dyDescent="0.25">
      <c r="A671" s="108" t="s">
        <v>601</v>
      </c>
      <c r="B671" s="105" t="s">
        <v>84</v>
      </c>
      <c r="C671" s="106" t="s">
        <v>50</v>
      </c>
      <c r="D671" s="105" t="s">
        <v>50</v>
      </c>
      <c r="E671" s="105" t="s">
        <v>819</v>
      </c>
      <c r="F671" s="105" t="s">
        <v>90</v>
      </c>
      <c r="G671" s="110">
        <v>12652130.9</v>
      </c>
      <c r="H671" s="84"/>
      <c r="I671" s="84"/>
      <c r="J671" s="84"/>
      <c r="K671" s="84"/>
      <c r="L671" s="84"/>
      <c r="M671" s="84"/>
    </row>
    <row r="672" spans="1:13" ht="31.5" x14ac:dyDescent="0.25">
      <c r="A672" s="108" t="s">
        <v>659</v>
      </c>
      <c r="B672" s="105" t="s">
        <v>84</v>
      </c>
      <c r="C672" s="106" t="s">
        <v>50</v>
      </c>
      <c r="D672" s="105" t="s">
        <v>50</v>
      </c>
      <c r="E672" s="105" t="s">
        <v>819</v>
      </c>
      <c r="F672" s="105" t="s">
        <v>101</v>
      </c>
      <c r="G672" s="110">
        <v>1279308.1599999999</v>
      </c>
      <c r="H672" s="84"/>
      <c r="I672" s="84"/>
      <c r="J672" s="84"/>
      <c r="K672" s="84"/>
      <c r="L672" s="84"/>
      <c r="M672" s="84"/>
    </row>
    <row r="673" spans="1:13" ht="47.25" x14ac:dyDescent="0.25">
      <c r="A673" s="108" t="s">
        <v>602</v>
      </c>
      <c r="B673" s="105" t="s">
        <v>84</v>
      </c>
      <c r="C673" s="106" t="s">
        <v>50</v>
      </c>
      <c r="D673" s="105" t="s">
        <v>50</v>
      </c>
      <c r="E673" s="105" t="s">
        <v>819</v>
      </c>
      <c r="F673" s="105" t="s">
        <v>91</v>
      </c>
      <c r="G673" s="110">
        <v>3804655.57</v>
      </c>
      <c r="H673" s="84"/>
      <c r="I673" s="84"/>
      <c r="J673" s="84"/>
      <c r="K673" s="84"/>
      <c r="L673" s="84"/>
      <c r="M673" s="84"/>
    </row>
    <row r="674" spans="1:13" ht="31.5" x14ac:dyDescent="0.25">
      <c r="A674" s="108" t="s">
        <v>604</v>
      </c>
      <c r="B674" s="105" t="s">
        <v>84</v>
      </c>
      <c r="C674" s="106" t="s">
        <v>50</v>
      </c>
      <c r="D674" s="105" t="s">
        <v>50</v>
      </c>
      <c r="E674" s="105" t="s">
        <v>819</v>
      </c>
      <c r="F674" s="105" t="s">
        <v>14</v>
      </c>
      <c r="G674" s="110">
        <v>1114523.1100000001</v>
      </c>
      <c r="H674" s="84"/>
      <c r="I674" s="84"/>
      <c r="J674" s="84"/>
      <c r="K674" s="84"/>
      <c r="L674" s="84"/>
      <c r="M674" s="84"/>
    </row>
    <row r="675" spans="1:13" ht="31.5" x14ac:dyDescent="0.25">
      <c r="A675" s="108" t="s">
        <v>605</v>
      </c>
      <c r="B675" s="105" t="s">
        <v>84</v>
      </c>
      <c r="C675" s="106" t="s">
        <v>50</v>
      </c>
      <c r="D675" s="105" t="s">
        <v>50</v>
      </c>
      <c r="E675" s="105" t="s">
        <v>819</v>
      </c>
      <c r="F675" s="105" t="s">
        <v>606</v>
      </c>
      <c r="G675" s="110">
        <v>1114523.1100000001</v>
      </c>
      <c r="H675" s="84"/>
      <c r="I675" s="84"/>
      <c r="J675" s="84"/>
      <c r="K675" s="84"/>
      <c r="L675" s="84"/>
      <c r="M675" s="84"/>
    </row>
    <row r="676" spans="1:13" ht="31.5" x14ac:dyDescent="0.25">
      <c r="A676" s="108" t="s">
        <v>607</v>
      </c>
      <c r="B676" s="105" t="s">
        <v>84</v>
      </c>
      <c r="C676" s="106" t="s">
        <v>50</v>
      </c>
      <c r="D676" s="105" t="s">
        <v>50</v>
      </c>
      <c r="E676" s="105" t="s">
        <v>819</v>
      </c>
      <c r="F676" s="105" t="s">
        <v>93</v>
      </c>
      <c r="G676" s="110">
        <v>303405.93</v>
      </c>
      <c r="H676" s="84"/>
      <c r="I676" s="84"/>
      <c r="J676" s="84"/>
      <c r="K676" s="84"/>
      <c r="L676" s="84"/>
      <c r="M676" s="84"/>
    </row>
    <row r="677" spans="1:13" x14ac:dyDescent="0.25">
      <c r="A677" s="108" t="s">
        <v>608</v>
      </c>
      <c r="B677" s="105" t="s">
        <v>84</v>
      </c>
      <c r="C677" s="106" t="s">
        <v>50</v>
      </c>
      <c r="D677" s="105" t="s">
        <v>50</v>
      </c>
      <c r="E677" s="105" t="s">
        <v>819</v>
      </c>
      <c r="F677" s="105" t="s">
        <v>94</v>
      </c>
      <c r="G677" s="110">
        <v>811117.18</v>
      </c>
      <c r="H677" s="84"/>
      <c r="I677" s="84"/>
      <c r="J677" s="84"/>
      <c r="K677" s="84"/>
      <c r="L677" s="84"/>
      <c r="M677" s="84"/>
    </row>
    <row r="678" spans="1:13" x14ac:dyDescent="0.25">
      <c r="A678" s="108" t="s">
        <v>820</v>
      </c>
      <c r="B678" s="105" t="s">
        <v>84</v>
      </c>
      <c r="C678" s="106" t="s">
        <v>50</v>
      </c>
      <c r="D678" s="105" t="s">
        <v>53</v>
      </c>
      <c r="E678" s="105"/>
      <c r="F678" s="105"/>
      <c r="G678" s="110">
        <v>151507343.21000001</v>
      </c>
      <c r="H678" s="84"/>
      <c r="I678" s="84"/>
      <c r="J678" s="84"/>
      <c r="K678" s="84"/>
      <c r="L678" s="84"/>
      <c r="M678" s="84"/>
    </row>
    <row r="679" spans="1:13" x14ac:dyDescent="0.25">
      <c r="A679" s="108" t="s">
        <v>821</v>
      </c>
      <c r="B679" s="105" t="s">
        <v>84</v>
      </c>
      <c r="C679" s="106" t="s">
        <v>50</v>
      </c>
      <c r="D679" s="105" t="s">
        <v>53</v>
      </c>
      <c r="E679" s="105" t="s">
        <v>822</v>
      </c>
      <c r="F679" s="105"/>
      <c r="G679" s="110">
        <v>1250917</v>
      </c>
      <c r="H679" s="84"/>
      <c r="I679" s="84"/>
      <c r="J679" s="84"/>
      <c r="K679" s="84"/>
      <c r="L679" s="84"/>
      <c r="M679" s="84"/>
    </row>
    <row r="680" spans="1:13" x14ac:dyDescent="0.25">
      <c r="A680" s="108" t="s">
        <v>615</v>
      </c>
      <c r="B680" s="105" t="s">
        <v>84</v>
      </c>
      <c r="C680" s="106" t="s">
        <v>50</v>
      </c>
      <c r="D680" s="105" t="s">
        <v>53</v>
      </c>
      <c r="E680" s="105" t="s">
        <v>822</v>
      </c>
      <c r="F680" s="105" t="s">
        <v>16</v>
      </c>
      <c r="G680" s="110">
        <v>1250917</v>
      </c>
      <c r="H680" s="84"/>
      <c r="I680" s="84"/>
      <c r="J680" s="84"/>
      <c r="K680" s="84"/>
      <c r="L680" s="84"/>
      <c r="M680" s="84"/>
    </row>
    <row r="681" spans="1:13" x14ac:dyDescent="0.25">
      <c r="A681" s="108" t="s">
        <v>801</v>
      </c>
      <c r="B681" s="105" t="s">
        <v>84</v>
      </c>
      <c r="C681" s="106" t="s">
        <v>50</v>
      </c>
      <c r="D681" s="105" t="s">
        <v>53</v>
      </c>
      <c r="E681" s="105" t="s">
        <v>822</v>
      </c>
      <c r="F681" s="105" t="s">
        <v>111</v>
      </c>
      <c r="G681" s="110">
        <v>1250917</v>
      </c>
      <c r="H681" s="84"/>
      <c r="I681" s="84"/>
      <c r="J681" s="84"/>
      <c r="K681" s="84"/>
      <c r="L681" s="84"/>
      <c r="M681" s="84"/>
    </row>
    <row r="682" spans="1:13" ht="31.5" x14ac:dyDescent="0.25">
      <c r="A682" s="108" t="s">
        <v>823</v>
      </c>
      <c r="B682" s="105" t="s">
        <v>84</v>
      </c>
      <c r="C682" s="106" t="s">
        <v>50</v>
      </c>
      <c r="D682" s="105" t="s">
        <v>53</v>
      </c>
      <c r="E682" s="105" t="s">
        <v>824</v>
      </c>
      <c r="F682" s="105"/>
      <c r="G682" s="110">
        <v>56646554.909999996</v>
      </c>
      <c r="H682" s="84"/>
      <c r="I682" s="84"/>
      <c r="J682" s="84"/>
      <c r="K682" s="84"/>
      <c r="L682" s="84"/>
      <c r="M682" s="84"/>
    </row>
    <row r="683" spans="1:13" ht="63" x14ac:dyDescent="0.25">
      <c r="A683" s="108" t="s">
        <v>591</v>
      </c>
      <c r="B683" s="105" t="s">
        <v>84</v>
      </c>
      <c r="C683" s="106" t="s">
        <v>50</v>
      </c>
      <c r="D683" s="105" t="s">
        <v>53</v>
      </c>
      <c r="E683" s="105" t="s">
        <v>824</v>
      </c>
      <c r="F683" s="105" t="s">
        <v>11</v>
      </c>
      <c r="G683" s="110">
        <v>13953054.210000001</v>
      </c>
      <c r="H683" s="84"/>
      <c r="I683" s="84"/>
      <c r="J683" s="84"/>
      <c r="K683" s="84"/>
      <c r="L683" s="84"/>
      <c r="M683" s="84"/>
    </row>
    <row r="684" spans="1:13" x14ac:dyDescent="0.25">
      <c r="A684" s="108" t="s">
        <v>599</v>
      </c>
      <c r="B684" s="105" t="s">
        <v>84</v>
      </c>
      <c r="C684" s="106" t="s">
        <v>50</v>
      </c>
      <c r="D684" s="105" t="s">
        <v>53</v>
      </c>
      <c r="E684" s="105" t="s">
        <v>824</v>
      </c>
      <c r="F684" s="105" t="s">
        <v>600</v>
      </c>
      <c r="G684" s="110">
        <v>13953054.210000001</v>
      </c>
      <c r="H684" s="84"/>
      <c r="I684" s="84"/>
      <c r="J684" s="84"/>
      <c r="K684" s="84"/>
      <c r="L684" s="84"/>
      <c r="M684" s="84"/>
    </row>
    <row r="685" spans="1:13" x14ac:dyDescent="0.25">
      <c r="A685" s="108" t="s">
        <v>601</v>
      </c>
      <c r="B685" s="105" t="s">
        <v>84</v>
      </c>
      <c r="C685" s="106" t="s">
        <v>50</v>
      </c>
      <c r="D685" s="105" t="s">
        <v>53</v>
      </c>
      <c r="E685" s="105" t="s">
        <v>824</v>
      </c>
      <c r="F685" s="105" t="s">
        <v>90</v>
      </c>
      <c r="G685" s="110">
        <v>10584903.140000001</v>
      </c>
      <c r="H685" s="84"/>
      <c r="I685" s="84"/>
      <c r="J685" s="84"/>
      <c r="K685" s="84"/>
      <c r="L685" s="84"/>
      <c r="M685" s="84"/>
    </row>
    <row r="686" spans="1:13" ht="31.5" x14ac:dyDescent="0.25">
      <c r="A686" s="108" t="s">
        <v>659</v>
      </c>
      <c r="B686" s="105" t="s">
        <v>84</v>
      </c>
      <c r="C686" s="106" t="s">
        <v>50</v>
      </c>
      <c r="D686" s="105" t="s">
        <v>53</v>
      </c>
      <c r="E686" s="105" t="s">
        <v>824</v>
      </c>
      <c r="F686" s="105" t="s">
        <v>101</v>
      </c>
      <c r="G686" s="110">
        <v>180793</v>
      </c>
      <c r="H686" s="84"/>
      <c r="I686" s="84"/>
      <c r="J686" s="84"/>
      <c r="K686" s="84"/>
      <c r="L686" s="84"/>
      <c r="M686" s="84"/>
    </row>
    <row r="687" spans="1:13" ht="47.25" x14ac:dyDescent="0.25">
      <c r="A687" s="108" t="s">
        <v>602</v>
      </c>
      <c r="B687" s="105" t="s">
        <v>84</v>
      </c>
      <c r="C687" s="106" t="s">
        <v>50</v>
      </c>
      <c r="D687" s="105" t="s">
        <v>53</v>
      </c>
      <c r="E687" s="105" t="s">
        <v>824</v>
      </c>
      <c r="F687" s="105" t="s">
        <v>91</v>
      </c>
      <c r="G687" s="110">
        <v>3187358.07</v>
      </c>
      <c r="H687" s="84"/>
      <c r="I687" s="84"/>
      <c r="J687" s="84"/>
      <c r="K687" s="84"/>
      <c r="L687" s="84"/>
      <c r="M687" s="84"/>
    </row>
    <row r="688" spans="1:13" ht="31.5" x14ac:dyDescent="0.25">
      <c r="A688" s="108" t="s">
        <v>604</v>
      </c>
      <c r="B688" s="105" t="s">
        <v>84</v>
      </c>
      <c r="C688" s="106" t="s">
        <v>50</v>
      </c>
      <c r="D688" s="105" t="s">
        <v>53</v>
      </c>
      <c r="E688" s="105" t="s">
        <v>824</v>
      </c>
      <c r="F688" s="105" t="s">
        <v>14</v>
      </c>
      <c r="G688" s="110">
        <v>29510491.260000002</v>
      </c>
      <c r="H688" s="84"/>
      <c r="I688" s="84"/>
      <c r="J688" s="84"/>
      <c r="K688" s="84"/>
      <c r="L688" s="84"/>
      <c r="M688" s="84"/>
    </row>
    <row r="689" spans="1:13" ht="31.5" x14ac:dyDescent="0.25">
      <c r="A689" s="108" t="s">
        <v>605</v>
      </c>
      <c r="B689" s="105" t="s">
        <v>84</v>
      </c>
      <c r="C689" s="106" t="s">
        <v>50</v>
      </c>
      <c r="D689" s="105" t="s">
        <v>53</v>
      </c>
      <c r="E689" s="105" t="s">
        <v>824</v>
      </c>
      <c r="F689" s="105" t="s">
        <v>606</v>
      </c>
      <c r="G689" s="110">
        <v>29510491.260000002</v>
      </c>
      <c r="H689" s="84"/>
      <c r="I689" s="84"/>
      <c r="J689" s="84"/>
      <c r="K689" s="84"/>
      <c r="L689" s="84"/>
      <c r="M689" s="84"/>
    </row>
    <row r="690" spans="1:13" ht="31.5" x14ac:dyDescent="0.25">
      <c r="A690" s="108" t="s">
        <v>607</v>
      </c>
      <c r="B690" s="105" t="s">
        <v>84</v>
      </c>
      <c r="C690" s="106" t="s">
        <v>50</v>
      </c>
      <c r="D690" s="105" t="s">
        <v>53</v>
      </c>
      <c r="E690" s="105" t="s">
        <v>824</v>
      </c>
      <c r="F690" s="105" t="s">
        <v>93</v>
      </c>
      <c r="G690" s="110">
        <v>165097</v>
      </c>
      <c r="H690" s="84"/>
      <c r="I690" s="84"/>
      <c r="J690" s="84"/>
      <c r="K690" s="84"/>
      <c r="L690" s="84"/>
      <c r="M690" s="84"/>
    </row>
    <row r="691" spans="1:13" x14ac:dyDescent="0.25">
      <c r="A691" s="108" t="s">
        <v>608</v>
      </c>
      <c r="B691" s="105" t="s">
        <v>84</v>
      </c>
      <c r="C691" s="106" t="s">
        <v>50</v>
      </c>
      <c r="D691" s="105" t="s">
        <v>53</v>
      </c>
      <c r="E691" s="105" t="s">
        <v>824</v>
      </c>
      <c r="F691" s="105" t="s">
        <v>94</v>
      </c>
      <c r="G691" s="110">
        <v>29345394.260000002</v>
      </c>
      <c r="H691" s="84"/>
      <c r="I691" s="84"/>
      <c r="J691" s="84"/>
      <c r="K691" s="84"/>
      <c r="L691" s="84"/>
      <c r="M691" s="84"/>
    </row>
    <row r="692" spans="1:13" ht="31.5" x14ac:dyDescent="0.25">
      <c r="A692" s="108" t="s">
        <v>660</v>
      </c>
      <c r="B692" s="105" t="s">
        <v>84</v>
      </c>
      <c r="C692" s="106" t="s">
        <v>50</v>
      </c>
      <c r="D692" s="105" t="s">
        <v>53</v>
      </c>
      <c r="E692" s="105" t="s">
        <v>824</v>
      </c>
      <c r="F692" s="105" t="s">
        <v>136</v>
      </c>
      <c r="G692" s="110">
        <v>13181362.439999999</v>
      </c>
      <c r="H692" s="84"/>
      <c r="I692" s="84"/>
      <c r="J692" s="84"/>
      <c r="K692" s="84"/>
      <c r="L692" s="84"/>
      <c r="M692" s="84"/>
    </row>
    <row r="693" spans="1:13" x14ac:dyDescent="0.25">
      <c r="A693" s="108" t="s">
        <v>661</v>
      </c>
      <c r="B693" s="105" t="s">
        <v>84</v>
      </c>
      <c r="C693" s="106" t="s">
        <v>50</v>
      </c>
      <c r="D693" s="105" t="s">
        <v>53</v>
      </c>
      <c r="E693" s="105" t="s">
        <v>824</v>
      </c>
      <c r="F693" s="105" t="s">
        <v>662</v>
      </c>
      <c r="G693" s="110">
        <v>13181362.439999999</v>
      </c>
      <c r="H693" s="84"/>
      <c r="I693" s="84"/>
      <c r="J693" s="84"/>
      <c r="K693" s="84"/>
      <c r="L693" s="84"/>
      <c r="M693" s="84"/>
    </row>
    <row r="694" spans="1:13" ht="63" x14ac:dyDescent="0.25">
      <c r="A694" s="108" t="s">
        <v>663</v>
      </c>
      <c r="B694" s="105" t="s">
        <v>84</v>
      </c>
      <c r="C694" s="106" t="s">
        <v>50</v>
      </c>
      <c r="D694" s="105" t="s">
        <v>53</v>
      </c>
      <c r="E694" s="105" t="s">
        <v>824</v>
      </c>
      <c r="F694" s="105" t="s">
        <v>106</v>
      </c>
      <c r="G694" s="110">
        <v>13181362.439999999</v>
      </c>
      <c r="H694" s="84"/>
      <c r="I694" s="84"/>
      <c r="J694" s="84"/>
      <c r="K694" s="84"/>
      <c r="L694" s="84"/>
      <c r="M694" s="84"/>
    </row>
    <row r="695" spans="1:13" x14ac:dyDescent="0.25">
      <c r="A695" s="108" t="s">
        <v>609</v>
      </c>
      <c r="B695" s="105" t="s">
        <v>84</v>
      </c>
      <c r="C695" s="106" t="s">
        <v>50</v>
      </c>
      <c r="D695" s="105" t="s">
        <v>53</v>
      </c>
      <c r="E695" s="105" t="s">
        <v>824</v>
      </c>
      <c r="F695" s="105" t="s">
        <v>12</v>
      </c>
      <c r="G695" s="110">
        <v>1647</v>
      </c>
      <c r="H695" s="84"/>
      <c r="I695" s="84"/>
      <c r="J695" s="84"/>
      <c r="K695" s="84"/>
      <c r="L695" s="84"/>
      <c r="M695" s="84"/>
    </row>
    <row r="696" spans="1:13" x14ac:dyDescent="0.25">
      <c r="A696" s="108" t="s">
        <v>610</v>
      </c>
      <c r="B696" s="105" t="s">
        <v>84</v>
      </c>
      <c r="C696" s="106" t="s">
        <v>50</v>
      </c>
      <c r="D696" s="105" t="s">
        <v>53</v>
      </c>
      <c r="E696" s="105" t="s">
        <v>824</v>
      </c>
      <c r="F696" s="105" t="s">
        <v>611</v>
      </c>
      <c r="G696" s="110">
        <v>1647</v>
      </c>
      <c r="H696" s="84"/>
      <c r="I696" s="84"/>
      <c r="J696" s="84"/>
      <c r="K696" s="84"/>
      <c r="L696" s="84"/>
      <c r="M696" s="84"/>
    </row>
    <row r="697" spans="1:13" x14ac:dyDescent="0.25">
      <c r="A697" s="108" t="s">
        <v>612</v>
      </c>
      <c r="B697" s="105" t="s">
        <v>84</v>
      </c>
      <c r="C697" s="106" t="s">
        <v>50</v>
      </c>
      <c r="D697" s="105" t="s">
        <v>53</v>
      </c>
      <c r="E697" s="105" t="s">
        <v>824</v>
      </c>
      <c r="F697" s="105" t="s">
        <v>95</v>
      </c>
      <c r="G697" s="110">
        <v>1647</v>
      </c>
      <c r="H697" s="84"/>
      <c r="I697" s="84"/>
      <c r="J697" s="84"/>
      <c r="K697" s="84"/>
      <c r="L697" s="84"/>
      <c r="M697" s="84"/>
    </row>
    <row r="698" spans="1:13" x14ac:dyDescent="0.25">
      <c r="A698" s="108" t="s">
        <v>825</v>
      </c>
      <c r="B698" s="105" t="s">
        <v>84</v>
      </c>
      <c r="C698" s="106" t="s">
        <v>50</v>
      </c>
      <c r="D698" s="105" t="s">
        <v>53</v>
      </c>
      <c r="E698" s="105" t="s">
        <v>826</v>
      </c>
      <c r="F698" s="105"/>
      <c r="G698" s="110">
        <v>724135</v>
      </c>
      <c r="H698" s="84"/>
      <c r="I698" s="84"/>
      <c r="J698" s="84"/>
      <c r="K698" s="84"/>
      <c r="L698" s="84"/>
      <c r="M698" s="84"/>
    </row>
    <row r="699" spans="1:13" x14ac:dyDescent="0.25">
      <c r="A699" s="108" t="s">
        <v>615</v>
      </c>
      <c r="B699" s="105" t="s">
        <v>84</v>
      </c>
      <c r="C699" s="106" t="s">
        <v>50</v>
      </c>
      <c r="D699" s="105" t="s">
        <v>53</v>
      </c>
      <c r="E699" s="105" t="s">
        <v>826</v>
      </c>
      <c r="F699" s="105" t="s">
        <v>16</v>
      </c>
      <c r="G699" s="110">
        <v>724135</v>
      </c>
      <c r="H699" s="84"/>
      <c r="I699" s="84"/>
      <c r="J699" s="84"/>
      <c r="K699" s="84"/>
      <c r="L699" s="84"/>
      <c r="M699" s="84"/>
    </row>
    <row r="700" spans="1:13" x14ac:dyDescent="0.25">
      <c r="A700" s="108" t="s">
        <v>801</v>
      </c>
      <c r="B700" s="105" t="s">
        <v>84</v>
      </c>
      <c r="C700" s="106" t="s">
        <v>50</v>
      </c>
      <c r="D700" s="105" t="s">
        <v>53</v>
      </c>
      <c r="E700" s="105" t="s">
        <v>826</v>
      </c>
      <c r="F700" s="105" t="s">
        <v>111</v>
      </c>
      <c r="G700" s="110">
        <v>724135</v>
      </c>
      <c r="H700" s="84"/>
      <c r="I700" s="84"/>
      <c r="J700" s="84"/>
      <c r="K700" s="84"/>
      <c r="L700" s="84"/>
      <c r="M700" s="84"/>
    </row>
    <row r="701" spans="1:13" x14ac:dyDescent="0.25">
      <c r="A701" s="108" t="s">
        <v>725</v>
      </c>
      <c r="B701" s="105" t="s">
        <v>84</v>
      </c>
      <c r="C701" s="106" t="s">
        <v>50</v>
      </c>
      <c r="D701" s="105" t="s">
        <v>53</v>
      </c>
      <c r="E701" s="105" t="s">
        <v>827</v>
      </c>
      <c r="F701" s="105"/>
      <c r="G701" s="110">
        <v>11296773.83</v>
      </c>
      <c r="H701" s="84"/>
      <c r="I701" s="84"/>
      <c r="J701" s="84"/>
      <c r="K701" s="84"/>
      <c r="L701" s="84"/>
      <c r="M701" s="84"/>
    </row>
    <row r="702" spans="1:13" x14ac:dyDescent="0.25">
      <c r="A702" s="108" t="s">
        <v>615</v>
      </c>
      <c r="B702" s="105" t="s">
        <v>84</v>
      </c>
      <c r="C702" s="106" t="s">
        <v>50</v>
      </c>
      <c r="D702" s="105" t="s">
        <v>53</v>
      </c>
      <c r="E702" s="105" t="s">
        <v>827</v>
      </c>
      <c r="F702" s="105" t="s">
        <v>16</v>
      </c>
      <c r="G702" s="110">
        <v>11296773.83</v>
      </c>
      <c r="H702" s="84"/>
      <c r="I702" s="84"/>
      <c r="J702" s="84"/>
      <c r="K702" s="84"/>
      <c r="L702" s="84"/>
      <c r="M702" s="84"/>
    </row>
    <row r="703" spans="1:13" ht="31.5" x14ac:dyDescent="0.25">
      <c r="A703" s="108" t="s">
        <v>616</v>
      </c>
      <c r="B703" s="105" t="s">
        <v>84</v>
      </c>
      <c r="C703" s="106" t="s">
        <v>50</v>
      </c>
      <c r="D703" s="105" t="s">
        <v>53</v>
      </c>
      <c r="E703" s="105" t="s">
        <v>827</v>
      </c>
      <c r="F703" s="105" t="s">
        <v>617</v>
      </c>
      <c r="G703" s="110">
        <v>11296773.83</v>
      </c>
      <c r="H703" s="84"/>
      <c r="I703" s="84"/>
      <c r="J703" s="84"/>
      <c r="K703" s="84"/>
      <c r="L703" s="84"/>
      <c r="M703" s="84"/>
    </row>
    <row r="704" spans="1:13" ht="31.5" x14ac:dyDescent="0.25">
      <c r="A704" s="108" t="s">
        <v>618</v>
      </c>
      <c r="B704" s="105" t="s">
        <v>84</v>
      </c>
      <c r="C704" s="106" t="s">
        <v>50</v>
      </c>
      <c r="D704" s="105" t="s">
        <v>53</v>
      </c>
      <c r="E704" s="105" t="s">
        <v>827</v>
      </c>
      <c r="F704" s="105" t="s">
        <v>97</v>
      </c>
      <c r="G704" s="110">
        <v>11296773.83</v>
      </c>
      <c r="H704" s="84"/>
      <c r="I704" s="84"/>
      <c r="J704" s="84"/>
      <c r="K704" s="84"/>
      <c r="L704" s="84"/>
      <c r="M704" s="84"/>
    </row>
    <row r="705" spans="1:13" ht="31.5" x14ac:dyDescent="0.25">
      <c r="A705" s="108" t="s">
        <v>828</v>
      </c>
      <c r="B705" s="105" t="s">
        <v>84</v>
      </c>
      <c r="C705" s="106" t="s">
        <v>50</v>
      </c>
      <c r="D705" s="105" t="s">
        <v>53</v>
      </c>
      <c r="E705" s="105" t="s">
        <v>829</v>
      </c>
      <c r="F705" s="105"/>
      <c r="G705" s="110">
        <v>62375533.840000004</v>
      </c>
      <c r="H705" s="84"/>
      <c r="I705" s="84"/>
      <c r="J705" s="84"/>
      <c r="K705" s="84"/>
      <c r="L705" s="84"/>
      <c r="M705" s="84"/>
    </row>
    <row r="706" spans="1:13" ht="63" x14ac:dyDescent="0.25">
      <c r="A706" s="108" t="s">
        <v>591</v>
      </c>
      <c r="B706" s="105" t="s">
        <v>84</v>
      </c>
      <c r="C706" s="106" t="s">
        <v>50</v>
      </c>
      <c r="D706" s="105" t="s">
        <v>53</v>
      </c>
      <c r="E706" s="105" t="s">
        <v>829</v>
      </c>
      <c r="F706" s="105" t="s">
        <v>11</v>
      </c>
      <c r="G706" s="110">
        <v>55524411.060000002</v>
      </c>
      <c r="H706" s="84"/>
      <c r="I706" s="84"/>
      <c r="J706" s="84"/>
      <c r="K706" s="84"/>
      <c r="L706" s="84"/>
      <c r="M706" s="84"/>
    </row>
    <row r="707" spans="1:13" x14ac:dyDescent="0.25">
      <c r="A707" s="108" t="s">
        <v>599</v>
      </c>
      <c r="B707" s="105" t="s">
        <v>84</v>
      </c>
      <c r="C707" s="106" t="s">
        <v>50</v>
      </c>
      <c r="D707" s="105" t="s">
        <v>53</v>
      </c>
      <c r="E707" s="105" t="s">
        <v>829</v>
      </c>
      <c r="F707" s="105" t="s">
        <v>600</v>
      </c>
      <c r="G707" s="110">
        <v>55524411.060000002</v>
      </c>
      <c r="H707" s="84"/>
      <c r="I707" s="84"/>
      <c r="J707" s="84"/>
      <c r="K707" s="84"/>
      <c r="L707" s="84"/>
      <c r="M707" s="84"/>
    </row>
    <row r="708" spans="1:13" x14ac:dyDescent="0.25">
      <c r="A708" s="108" t="s">
        <v>601</v>
      </c>
      <c r="B708" s="105" t="s">
        <v>84</v>
      </c>
      <c r="C708" s="106" t="s">
        <v>50</v>
      </c>
      <c r="D708" s="105" t="s">
        <v>53</v>
      </c>
      <c r="E708" s="105" t="s">
        <v>829</v>
      </c>
      <c r="F708" s="105" t="s">
        <v>90</v>
      </c>
      <c r="G708" s="110">
        <v>39893052.649999999</v>
      </c>
      <c r="H708" s="84"/>
      <c r="I708" s="84"/>
      <c r="J708" s="84"/>
      <c r="K708" s="84"/>
      <c r="L708" s="84"/>
      <c r="M708" s="84"/>
    </row>
    <row r="709" spans="1:13" ht="31.5" x14ac:dyDescent="0.25">
      <c r="A709" s="108" t="s">
        <v>659</v>
      </c>
      <c r="B709" s="105" t="s">
        <v>84</v>
      </c>
      <c r="C709" s="106" t="s">
        <v>50</v>
      </c>
      <c r="D709" s="105" t="s">
        <v>53</v>
      </c>
      <c r="E709" s="105" t="s">
        <v>829</v>
      </c>
      <c r="F709" s="105" t="s">
        <v>101</v>
      </c>
      <c r="G709" s="110">
        <v>3666998.27</v>
      </c>
      <c r="H709" s="84"/>
      <c r="I709" s="84"/>
      <c r="J709" s="84"/>
      <c r="K709" s="84"/>
      <c r="L709" s="84"/>
      <c r="M709" s="84"/>
    </row>
    <row r="710" spans="1:13" ht="47.25" x14ac:dyDescent="0.25">
      <c r="A710" s="108" t="s">
        <v>602</v>
      </c>
      <c r="B710" s="105" t="s">
        <v>84</v>
      </c>
      <c r="C710" s="106" t="s">
        <v>50</v>
      </c>
      <c r="D710" s="105" t="s">
        <v>53</v>
      </c>
      <c r="E710" s="105" t="s">
        <v>829</v>
      </c>
      <c r="F710" s="105" t="s">
        <v>91</v>
      </c>
      <c r="G710" s="110">
        <v>11964360.140000001</v>
      </c>
      <c r="H710" s="84"/>
      <c r="I710" s="84"/>
      <c r="J710" s="84"/>
      <c r="K710" s="84"/>
      <c r="L710" s="84"/>
      <c r="M710" s="84"/>
    </row>
    <row r="711" spans="1:13" ht="31.5" x14ac:dyDescent="0.25">
      <c r="A711" s="108" t="s">
        <v>604</v>
      </c>
      <c r="B711" s="105" t="s">
        <v>84</v>
      </c>
      <c r="C711" s="106" t="s">
        <v>50</v>
      </c>
      <c r="D711" s="105" t="s">
        <v>53</v>
      </c>
      <c r="E711" s="105" t="s">
        <v>829</v>
      </c>
      <c r="F711" s="105" t="s">
        <v>14</v>
      </c>
      <c r="G711" s="110">
        <v>6851122.7800000003</v>
      </c>
      <c r="H711" s="84"/>
      <c r="I711" s="84"/>
      <c r="J711" s="84"/>
      <c r="K711" s="84"/>
      <c r="L711" s="84"/>
      <c r="M711" s="84"/>
    </row>
    <row r="712" spans="1:13" ht="31.5" x14ac:dyDescent="0.25">
      <c r="A712" s="108" t="s">
        <v>605</v>
      </c>
      <c r="B712" s="105" t="s">
        <v>84</v>
      </c>
      <c r="C712" s="106" t="s">
        <v>50</v>
      </c>
      <c r="D712" s="105" t="s">
        <v>53</v>
      </c>
      <c r="E712" s="105" t="s">
        <v>829</v>
      </c>
      <c r="F712" s="105" t="s">
        <v>606</v>
      </c>
      <c r="G712" s="110">
        <v>6851122.7800000003</v>
      </c>
      <c r="H712" s="84"/>
      <c r="I712" s="84"/>
      <c r="J712" s="84"/>
      <c r="K712" s="84"/>
      <c r="L712" s="84"/>
      <c r="M712" s="84"/>
    </row>
    <row r="713" spans="1:13" ht="31.5" x14ac:dyDescent="0.25">
      <c r="A713" s="108" t="s">
        <v>607</v>
      </c>
      <c r="B713" s="105" t="s">
        <v>84</v>
      </c>
      <c r="C713" s="106" t="s">
        <v>50</v>
      </c>
      <c r="D713" s="105" t="s">
        <v>53</v>
      </c>
      <c r="E713" s="105" t="s">
        <v>829</v>
      </c>
      <c r="F713" s="105" t="s">
        <v>93</v>
      </c>
      <c r="G713" s="110">
        <v>1556820.19</v>
      </c>
      <c r="H713" s="84"/>
      <c r="I713" s="84"/>
      <c r="J713" s="84"/>
      <c r="K713" s="84"/>
      <c r="L713" s="84"/>
      <c r="M713" s="84"/>
    </row>
    <row r="714" spans="1:13" x14ac:dyDescent="0.25">
      <c r="A714" s="108" t="s">
        <v>608</v>
      </c>
      <c r="B714" s="105" t="s">
        <v>84</v>
      </c>
      <c r="C714" s="106" t="s">
        <v>50</v>
      </c>
      <c r="D714" s="105" t="s">
        <v>53</v>
      </c>
      <c r="E714" s="105" t="s">
        <v>829</v>
      </c>
      <c r="F714" s="105" t="s">
        <v>94</v>
      </c>
      <c r="G714" s="110">
        <v>5294302.59</v>
      </c>
      <c r="H714" s="84"/>
      <c r="I714" s="84"/>
      <c r="J714" s="84"/>
      <c r="K714" s="84"/>
      <c r="L714" s="84"/>
      <c r="M714" s="84"/>
    </row>
    <row r="715" spans="1:13" ht="47.25" x14ac:dyDescent="0.25">
      <c r="A715" s="108" t="s">
        <v>830</v>
      </c>
      <c r="B715" s="105" t="s">
        <v>84</v>
      </c>
      <c r="C715" s="106" t="s">
        <v>50</v>
      </c>
      <c r="D715" s="105" t="s">
        <v>53</v>
      </c>
      <c r="E715" s="105" t="s">
        <v>831</v>
      </c>
      <c r="F715" s="105"/>
      <c r="G715" s="110">
        <v>12698640.74</v>
      </c>
      <c r="H715" s="84"/>
      <c r="I715" s="84"/>
      <c r="J715" s="84"/>
      <c r="K715" s="84"/>
      <c r="L715" s="84"/>
      <c r="M715" s="84"/>
    </row>
    <row r="716" spans="1:13" ht="63" x14ac:dyDescent="0.25">
      <c r="A716" s="108" t="s">
        <v>591</v>
      </c>
      <c r="B716" s="105" t="s">
        <v>84</v>
      </c>
      <c r="C716" s="106" t="s">
        <v>50</v>
      </c>
      <c r="D716" s="105" t="s">
        <v>53</v>
      </c>
      <c r="E716" s="105" t="s">
        <v>831</v>
      </c>
      <c r="F716" s="105" t="s">
        <v>11</v>
      </c>
      <c r="G716" s="110">
        <v>3166295.54</v>
      </c>
      <c r="H716" s="84"/>
      <c r="I716" s="84"/>
      <c r="J716" s="84"/>
      <c r="K716" s="84"/>
      <c r="L716" s="84"/>
      <c r="M716" s="84"/>
    </row>
    <row r="717" spans="1:13" x14ac:dyDescent="0.25">
      <c r="A717" s="108" t="s">
        <v>599</v>
      </c>
      <c r="B717" s="105" t="s">
        <v>84</v>
      </c>
      <c r="C717" s="106" t="s">
        <v>50</v>
      </c>
      <c r="D717" s="105" t="s">
        <v>53</v>
      </c>
      <c r="E717" s="105" t="s">
        <v>831</v>
      </c>
      <c r="F717" s="105" t="s">
        <v>600</v>
      </c>
      <c r="G717" s="110">
        <v>3166295.54</v>
      </c>
      <c r="H717" s="84"/>
      <c r="I717" s="84"/>
      <c r="J717" s="84"/>
      <c r="K717" s="84"/>
      <c r="L717" s="84"/>
      <c r="M717" s="84"/>
    </row>
    <row r="718" spans="1:13" x14ac:dyDescent="0.25">
      <c r="A718" s="108" t="s">
        <v>601</v>
      </c>
      <c r="B718" s="105" t="s">
        <v>84</v>
      </c>
      <c r="C718" s="106" t="s">
        <v>50</v>
      </c>
      <c r="D718" s="105" t="s">
        <v>53</v>
      </c>
      <c r="E718" s="105" t="s">
        <v>831</v>
      </c>
      <c r="F718" s="105" t="s">
        <v>90</v>
      </c>
      <c r="G718" s="110">
        <v>2414831.85</v>
      </c>
      <c r="H718" s="84"/>
      <c r="I718" s="84"/>
      <c r="J718" s="84"/>
      <c r="K718" s="84"/>
      <c r="L718" s="84"/>
      <c r="M718" s="84"/>
    </row>
    <row r="719" spans="1:13" ht="31.5" x14ac:dyDescent="0.25">
      <c r="A719" s="108" t="s">
        <v>659</v>
      </c>
      <c r="B719" s="105" t="s">
        <v>84</v>
      </c>
      <c r="C719" s="106" t="s">
        <v>50</v>
      </c>
      <c r="D719" s="105" t="s">
        <v>53</v>
      </c>
      <c r="E719" s="105" t="s">
        <v>831</v>
      </c>
      <c r="F719" s="105" t="s">
        <v>101</v>
      </c>
      <c r="G719" s="110">
        <v>22304</v>
      </c>
      <c r="H719" s="84"/>
      <c r="I719" s="84"/>
      <c r="J719" s="84"/>
      <c r="K719" s="84"/>
      <c r="L719" s="84"/>
      <c r="M719" s="84"/>
    </row>
    <row r="720" spans="1:13" ht="47.25" x14ac:dyDescent="0.25">
      <c r="A720" s="108" t="s">
        <v>602</v>
      </c>
      <c r="B720" s="105" t="s">
        <v>84</v>
      </c>
      <c r="C720" s="106" t="s">
        <v>50</v>
      </c>
      <c r="D720" s="105" t="s">
        <v>53</v>
      </c>
      <c r="E720" s="105" t="s">
        <v>831</v>
      </c>
      <c r="F720" s="105" t="s">
        <v>91</v>
      </c>
      <c r="G720" s="110">
        <v>729159.69</v>
      </c>
      <c r="H720" s="84"/>
      <c r="I720" s="84"/>
      <c r="J720" s="84"/>
      <c r="K720" s="84"/>
      <c r="L720" s="84"/>
      <c r="M720" s="84"/>
    </row>
    <row r="721" spans="1:13" ht="31.5" x14ac:dyDescent="0.25">
      <c r="A721" s="108" t="s">
        <v>604</v>
      </c>
      <c r="B721" s="105" t="s">
        <v>84</v>
      </c>
      <c r="C721" s="106" t="s">
        <v>50</v>
      </c>
      <c r="D721" s="105" t="s">
        <v>53</v>
      </c>
      <c r="E721" s="105" t="s">
        <v>831</v>
      </c>
      <c r="F721" s="105" t="s">
        <v>14</v>
      </c>
      <c r="G721" s="110">
        <v>1817867.37</v>
      </c>
      <c r="H721" s="84"/>
      <c r="I721" s="84"/>
      <c r="J721" s="84"/>
      <c r="K721" s="84"/>
      <c r="L721" s="84"/>
      <c r="M721" s="84"/>
    </row>
    <row r="722" spans="1:13" ht="31.5" x14ac:dyDescent="0.25">
      <c r="A722" s="108" t="s">
        <v>605</v>
      </c>
      <c r="B722" s="105" t="s">
        <v>84</v>
      </c>
      <c r="C722" s="106" t="s">
        <v>50</v>
      </c>
      <c r="D722" s="105" t="s">
        <v>53</v>
      </c>
      <c r="E722" s="105" t="s">
        <v>831</v>
      </c>
      <c r="F722" s="105" t="s">
        <v>606</v>
      </c>
      <c r="G722" s="110">
        <v>1817867.37</v>
      </c>
      <c r="H722" s="84"/>
      <c r="I722" s="84"/>
      <c r="J722" s="84"/>
      <c r="K722" s="84"/>
      <c r="L722" s="84"/>
      <c r="M722" s="84"/>
    </row>
    <row r="723" spans="1:13" x14ac:dyDescent="0.25">
      <c r="A723" s="108" t="s">
        <v>608</v>
      </c>
      <c r="B723" s="105" t="s">
        <v>84</v>
      </c>
      <c r="C723" s="106" t="s">
        <v>50</v>
      </c>
      <c r="D723" s="105" t="s">
        <v>53</v>
      </c>
      <c r="E723" s="105" t="s">
        <v>831</v>
      </c>
      <c r="F723" s="105" t="s">
        <v>94</v>
      </c>
      <c r="G723" s="110">
        <v>1817867.37</v>
      </c>
      <c r="H723" s="84"/>
      <c r="I723" s="84"/>
      <c r="J723" s="84"/>
      <c r="K723" s="84"/>
      <c r="L723" s="84"/>
      <c r="M723" s="84"/>
    </row>
    <row r="724" spans="1:13" ht="31.5" x14ac:dyDescent="0.25">
      <c r="A724" s="108" t="s">
        <v>660</v>
      </c>
      <c r="B724" s="105" t="s">
        <v>84</v>
      </c>
      <c r="C724" s="106" t="s">
        <v>50</v>
      </c>
      <c r="D724" s="105" t="s">
        <v>53</v>
      </c>
      <c r="E724" s="105" t="s">
        <v>831</v>
      </c>
      <c r="F724" s="105" t="s">
        <v>136</v>
      </c>
      <c r="G724" s="110">
        <v>7714477.8300000001</v>
      </c>
      <c r="H724" s="84"/>
      <c r="I724" s="84"/>
      <c r="J724" s="84"/>
      <c r="K724" s="84"/>
      <c r="L724" s="84"/>
      <c r="M724" s="84"/>
    </row>
    <row r="725" spans="1:13" x14ac:dyDescent="0.25">
      <c r="A725" s="108" t="s">
        <v>661</v>
      </c>
      <c r="B725" s="105" t="s">
        <v>84</v>
      </c>
      <c r="C725" s="106" t="s">
        <v>50</v>
      </c>
      <c r="D725" s="105" t="s">
        <v>53</v>
      </c>
      <c r="E725" s="105" t="s">
        <v>831</v>
      </c>
      <c r="F725" s="105" t="s">
        <v>662</v>
      </c>
      <c r="G725" s="110">
        <v>7714477.8300000001</v>
      </c>
      <c r="H725" s="84"/>
      <c r="I725" s="84"/>
      <c r="J725" s="84"/>
      <c r="K725" s="84"/>
      <c r="L725" s="84"/>
      <c r="M725" s="84"/>
    </row>
    <row r="726" spans="1:13" ht="63" x14ac:dyDescent="0.25">
      <c r="A726" s="108" t="s">
        <v>663</v>
      </c>
      <c r="B726" s="105" t="s">
        <v>84</v>
      </c>
      <c r="C726" s="106" t="s">
        <v>50</v>
      </c>
      <c r="D726" s="105" t="s">
        <v>53</v>
      </c>
      <c r="E726" s="105" t="s">
        <v>831</v>
      </c>
      <c r="F726" s="105" t="s">
        <v>106</v>
      </c>
      <c r="G726" s="110">
        <v>7714477.8300000001</v>
      </c>
      <c r="H726" s="84"/>
      <c r="I726" s="84"/>
      <c r="J726" s="84"/>
      <c r="K726" s="84"/>
      <c r="L726" s="84"/>
      <c r="M726" s="84"/>
    </row>
    <row r="727" spans="1:13" ht="31.5" x14ac:dyDescent="0.25">
      <c r="A727" s="108" t="s">
        <v>832</v>
      </c>
      <c r="B727" s="105" t="s">
        <v>84</v>
      </c>
      <c r="C727" s="106" t="s">
        <v>50</v>
      </c>
      <c r="D727" s="105" t="s">
        <v>53</v>
      </c>
      <c r="E727" s="105" t="s">
        <v>833</v>
      </c>
      <c r="F727" s="105"/>
      <c r="G727" s="110">
        <v>4886044.96</v>
      </c>
      <c r="H727" s="84"/>
      <c r="I727" s="84"/>
      <c r="J727" s="84"/>
      <c r="K727" s="84"/>
      <c r="L727" s="84"/>
      <c r="M727" s="84"/>
    </row>
    <row r="728" spans="1:13" ht="63" x14ac:dyDescent="0.25">
      <c r="A728" s="108" t="s">
        <v>591</v>
      </c>
      <c r="B728" s="105" t="s">
        <v>84</v>
      </c>
      <c r="C728" s="106" t="s">
        <v>50</v>
      </c>
      <c r="D728" s="105" t="s">
        <v>53</v>
      </c>
      <c r="E728" s="105" t="s">
        <v>833</v>
      </c>
      <c r="F728" s="105" t="s">
        <v>11</v>
      </c>
      <c r="G728" s="110">
        <v>675047.96</v>
      </c>
      <c r="H728" s="84"/>
      <c r="I728" s="84"/>
      <c r="J728" s="84"/>
      <c r="K728" s="84"/>
      <c r="L728" s="84"/>
      <c r="M728" s="84"/>
    </row>
    <row r="729" spans="1:13" x14ac:dyDescent="0.25">
      <c r="A729" s="108" t="s">
        <v>599</v>
      </c>
      <c r="B729" s="105" t="s">
        <v>84</v>
      </c>
      <c r="C729" s="106" t="s">
        <v>50</v>
      </c>
      <c r="D729" s="105" t="s">
        <v>53</v>
      </c>
      <c r="E729" s="105" t="s">
        <v>833</v>
      </c>
      <c r="F729" s="105" t="s">
        <v>600</v>
      </c>
      <c r="G729" s="110">
        <v>675047.96</v>
      </c>
      <c r="H729" s="84"/>
      <c r="I729" s="84"/>
      <c r="J729" s="84"/>
      <c r="K729" s="84"/>
      <c r="L729" s="84"/>
      <c r="M729" s="84"/>
    </row>
    <row r="730" spans="1:13" x14ac:dyDescent="0.25">
      <c r="A730" s="108" t="s">
        <v>601</v>
      </c>
      <c r="B730" s="105" t="s">
        <v>84</v>
      </c>
      <c r="C730" s="106" t="s">
        <v>50</v>
      </c>
      <c r="D730" s="105" t="s">
        <v>53</v>
      </c>
      <c r="E730" s="105" t="s">
        <v>833</v>
      </c>
      <c r="F730" s="105" t="s">
        <v>90</v>
      </c>
      <c r="G730" s="110">
        <v>518470</v>
      </c>
      <c r="H730" s="84"/>
      <c r="I730" s="84"/>
      <c r="J730" s="84"/>
      <c r="K730" s="84"/>
      <c r="L730" s="84"/>
      <c r="M730" s="84"/>
    </row>
    <row r="731" spans="1:13" ht="47.25" x14ac:dyDescent="0.25">
      <c r="A731" s="108" t="s">
        <v>602</v>
      </c>
      <c r="B731" s="105" t="s">
        <v>84</v>
      </c>
      <c r="C731" s="106" t="s">
        <v>50</v>
      </c>
      <c r="D731" s="105" t="s">
        <v>53</v>
      </c>
      <c r="E731" s="105" t="s">
        <v>833</v>
      </c>
      <c r="F731" s="105" t="s">
        <v>91</v>
      </c>
      <c r="G731" s="110">
        <v>156577.96</v>
      </c>
      <c r="H731" s="84"/>
      <c r="I731" s="84"/>
      <c r="J731" s="84"/>
      <c r="K731" s="84"/>
      <c r="L731" s="84"/>
      <c r="M731" s="84"/>
    </row>
    <row r="732" spans="1:13" ht="31.5" x14ac:dyDescent="0.25">
      <c r="A732" s="108" t="s">
        <v>604</v>
      </c>
      <c r="B732" s="105" t="s">
        <v>84</v>
      </c>
      <c r="C732" s="106" t="s">
        <v>50</v>
      </c>
      <c r="D732" s="105" t="s">
        <v>53</v>
      </c>
      <c r="E732" s="105" t="s">
        <v>833</v>
      </c>
      <c r="F732" s="105" t="s">
        <v>14</v>
      </c>
      <c r="G732" s="110">
        <v>1613640</v>
      </c>
      <c r="H732" s="84"/>
      <c r="I732" s="84"/>
      <c r="J732" s="84"/>
      <c r="K732" s="84"/>
      <c r="L732" s="84"/>
      <c r="M732" s="84"/>
    </row>
    <row r="733" spans="1:13" ht="31.5" x14ac:dyDescent="0.25">
      <c r="A733" s="108" t="s">
        <v>605</v>
      </c>
      <c r="B733" s="105" t="s">
        <v>84</v>
      </c>
      <c r="C733" s="106" t="s">
        <v>50</v>
      </c>
      <c r="D733" s="105" t="s">
        <v>53</v>
      </c>
      <c r="E733" s="105" t="s">
        <v>833</v>
      </c>
      <c r="F733" s="105" t="s">
        <v>606</v>
      </c>
      <c r="G733" s="110">
        <v>1613640</v>
      </c>
      <c r="H733" s="84"/>
      <c r="I733" s="84"/>
      <c r="J733" s="84"/>
      <c r="K733" s="84"/>
      <c r="L733" s="84"/>
      <c r="M733" s="84"/>
    </row>
    <row r="734" spans="1:13" x14ac:dyDescent="0.25">
      <c r="A734" s="108" t="s">
        <v>608</v>
      </c>
      <c r="B734" s="105" t="s">
        <v>84</v>
      </c>
      <c r="C734" s="106" t="s">
        <v>50</v>
      </c>
      <c r="D734" s="105" t="s">
        <v>53</v>
      </c>
      <c r="E734" s="105" t="s">
        <v>833</v>
      </c>
      <c r="F734" s="105" t="s">
        <v>94</v>
      </c>
      <c r="G734" s="110">
        <v>1613640</v>
      </c>
      <c r="H734" s="84"/>
      <c r="I734" s="84"/>
      <c r="J734" s="84"/>
      <c r="K734" s="84"/>
      <c r="L734" s="84"/>
      <c r="M734" s="84"/>
    </row>
    <row r="735" spans="1:13" ht="31.5" x14ac:dyDescent="0.25">
      <c r="A735" s="108" t="s">
        <v>660</v>
      </c>
      <c r="B735" s="105" t="s">
        <v>84</v>
      </c>
      <c r="C735" s="106" t="s">
        <v>50</v>
      </c>
      <c r="D735" s="105" t="s">
        <v>53</v>
      </c>
      <c r="E735" s="105" t="s">
        <v>833</v>
      </c>
      <c r="F735" s="105" t="s">
        <v>136</v>
      </c>
      <c r="G735" s="110">
        <v>2597357</v>
      </c>
      <c r="H735" s="84"/>
      <c r="I735" s="84"/>
      <c r="J735" s="84"/>
      <c r="K735" s="84"/>
      <c r="L735" s="84"/>
      <c r="M735" s="84"/>
    </row>
    <row r="736" spans="1:13" x14ac:dyDescent="0.25">
      <c r="A736" s="108" t="s">
        <v>661</v>
      </c>
      <c r="B736" s="105" t="s">
        <v>84</v>
      </c>
      <c r="C736" s="106" t="s">
        <v>50</v>
      </c>
      <c r="D736" s="105" t="s">
        <v>53</v>
      </c>
      <c r="E736" s="105" t="s">
        <v>833</v>
      </c>
      <c r="F736" s="105" t="s">
        <v>662</v>
      </c>
      <c r="G736" s="110">
        <v>2597357</v>
      </c>
      <c r="H736" s="84"/>
      <c r="I736" s="84"/>
      <c r="J736" s="84"/>
      <c r="K736" s="84"/>
      <c r="L736" s="84"/>
      <c r="M736" s="84"/>
    </row>
    <row r="737" spans="1:13" ht="63" x14ac:dyDescent="0.25">
      <c r="A737" s="108" t="s">
        <v>663</v>
      </c>
      <c r="B737" s="105" t="s">
        <v>84</v>
      </c>
      <c r="C737" s="106" t="s">
        <v>50</v>
      </c>
      <c r="D737" s="105" t="s">
        <v>53</v>
      </c>
      <c r="E737" s="105" t="s">
        <v>833</v>
      </c>
      <c r="F737" s="105" t="s">
        <v>106</v>
      </c>
      <c r="G737" s="110">
        <v>2597357</v>
      </c>
      <c r="H737" s="84"/>
      <c r="I737" s="84"/>
      <c r="J737" s="84"/>
      <c r="K737" s="84"/>
      <c r="L737" s="84"/>
      <c r="M737" s="84"/>
    </row>
    <row r="738" spans="1:13" ht="31.5" x14ac:dyDescent="0.25">
      <c r="A738" s="108" t="s">
        <v>675</v>
      </c>
      <c r="B738" s="105" t="s">
        <v>84</v>
      </c>
      <c r="C738" s="106" t="s">
        <v>50</v>
      </c>
      <c r="D738" s="105" t="s">
        <v>53</v>
      </c>
      <c r="E738" s="105" t="s">
        <v>99</v>
      </c>
      <c r="F738" s="105"/>
      <c r="G738" s="110">
        <v>1628742.93</v>
      </c>
      <c r="H738" s="84"/>
      <c r="I738" s="84"/>
      <c r="J738" s="84"/>
      <c r="K738" s="84"/>
      <c r="L738" s="84"/>
      <c r="M738" s="84"/>
    </row>
    <row r="739" spans="1:13" ht="31.5" x14ac:dyDescent="0.25">
      <c r="A739" s="108" t="s">
        <v>604</v>
      </c>
      <c r="B739" s="105" t="s">
        <v>84</v>
      </c>
      <c r="C739" s="106" t="s">
        <v>50</v>
      </c>
      <c r="D739" s="105" t="s">
        <v>53</v>
      </c>
      <c r="E739" s="105" t="s">
        <v>99</v>
      </c>
      <c r="F739" s="105" t="s">
        <v>14</v>
      </c>
      <c r="G739" s="110">
        <v>50000</v>
      </c>
      <c r="H739" s="84"/>
      <c r="I739" s="84"/>
      <c r="J739" s="84"/>
      <c r="K739" s="84"/>
      <c r="L739" s="84"/>
      <c r="M739" s="84"/>
    </row>
    <row r="740" spans="1:13" ht="31.5" x14ac:dyDescent="0.25">
      <c r="A740" s="108" t="s">
        <v>605</v>
      </c>
      <c r="B740" s="105" t="s">
        <v>84</v>
      </c>
      <c r="C740" s="106" t="s">
        <v>50</v>
      </c>
      <c r="D740" s="105" t="s">
        <v>53</v>
      </c>
      <c r="E740" s="105" t="s">
        <v>99</v>
      </c>
      <c r="F740" s="105" t="s">
        <v>606</v>
      </c>
      <c r="G740" s="110">
        <v>50000</v>
      </c>
      <c r="H740" s="84"/>
      <c r="I740" s="84"/>
      <c r="J740" s="84"/>
      <c r="K740" s="84"/>
      <c r="L740" s="84"/>
      <c r="M740" s="84"/>
    </row>
    <row r="741" spans="1:13" ht="31.5" x14ac:dyDescent="0.25">
      <c r="A741" s="108" t="s">
        <v>607</v>
      </c>
      <c r="B741" s="105" t="s">
        <v>84</v>
      </c>
      <c r="C741" s="106" t="s">
        <v>50</v>
      </c>
      <c r="D741" s="105" t="s">
        <v>53</v>
      </c>
      <c r="E741" s="105" t="s">
        <v>99</v>
      </c>
      <c r="F741" s="105" t="s">
        <v>93</v>
      </c>
      <c r="G741" s="110">
        <v>50000</v>
      </c>
      <c r="H741" s="84"/>
      <c r="I741" s="84"/>
      <c r="J741" s="84"/>
      <c r="K741" s="84"/>
      <c r="L741" s="84"/>
      <c r="M741" s="84"/>
    </row>
    <row r="742" spans="1:13" ht="31.5" x14ac:dyDescent="0.25">
      <c r="A742" s="108" t="s">
        <v>660</v>
      </c>
      <c r="B742" s="105" t="s">
        <v>84</v>
      </c>
      <c r="C742" s="106" t="s">
        <v>50</v>
      </c>
      <c r="D742" s="105" t="s">
        <v>53</v>
      </c>
      <c r="E742" s="105" t="s">
        <v>99</v>
      </c>
      <c r="F742" s="105" t="s">
        <v>136</v>
      </c>
      <c r="G742" s="110">
        <v>1578742.93</v>
      </c>
      <c r="H742" s="84"/>
      <c r="I742" s="84"/>
      <c r="J742" s="84"/>
      <c r="K742" s="84"/>
      <c r="L742" s="84"/>
      <c r="M742" s="84"/>
    </row>
    <row r="743" spans="1:13" x14ac:dyDescent="0.25">
      <c r="A743" s="108" t="s">
        <v>661</v>
      </c>
      <c r="B743" s="105" t="s">
        <v>84</v>
      </c>
      <c r="C743" s="106" t="s">
        <v>50</v>
      </c>
      <c r="D743" s="105" t="s">
        <v>53</v>
      </c>
      <c r="E743" s="105" t="s">
        <v>99</v>
      </c>
      <c r="F743" s="105" t="s">
        <v>662</v>
      </c>
      <c r="G743" s="110">
        <v>1578742.93</v>
      </c>
      <c r="H743" s="84"/>
      <c r="I743" s="84"/>
      <c r="J743" s="84"/>
      <c r="K743" s="84"/>
      <c r="L743" s="84"/>
      <c r="M743" s="84"/>
    </row>
    <row r="744" spans="1:13" x14ac:dyDescent="0.25">
      <c r="A744" s="108" t="s">
        <v>677</v>
      </c>
      <c r="B744" s="105" t="s">
        <v>84</v>
      </c>
      <c r="C744" s="106" t="s">
        <v>50</v>
      </c>
      <c r="D744" s="105" t="s">
        <v>53</v>
      </c>
      <c r="E744" s="105" t="s">
        <v>99</v>
      </c>
      <c r="F744" s="105" t="s">
        <v>113</v>
      </c>
      <c r="G744" s="110">
        <v>1578742.93</v>
      </c>
      <c r="H744" s="84"/>
      <c r="I744" s="84"/>
      <c r="J744" s="84"/>
      <c r="K744" s="84"/>
      <c r="L744" s="84"/>
      <c r="M744" s="84"/>
    </row>
    <row r="745" spans="1:13" x14ac:dyDescent="0.25">
      <c r="A745" s="108" t="s">
        <v>834</v>
      </c>
      <c r="B745" s="105" t="s">
        <v>84</v>
      </c>
      <c r="C745" s="106" t="s">
        <v>55</v>
      </c>
      <c r="D745" s="105"/>
      <c r="E745" s="105"/>
      <c r="F745" s="105"/>
      <c r="G745" s="110">
        <v>153895160.88999999</v>
      </c>
      <c r="H745" s="84"/>
      <c r="I745" s="84"/>
      <c r="J745" s="84"/>
      <c r="K745" s="84"/>
      <c r="L745" s="84"/>
      <c r="M745" s="84"/>
    </row>
    <row r="746" spans="1:13" x14ac:dyDescent="0.25">
      <c r="A746" s="108" t="s">
        <v>835</v>
      </c>
      <c r="B746" s="105" t="s">
        <v>84</v>
      </c>
      <c r="C746" s="106" t="s">
        <v>55</v>
      </c>
      <c r="D746" s="105" t="s">
        <v>45</v>
      </c>
      <c r="E746" s="105"/>
      <c r="F746" s="105"/>
      <c r="G746" s="110">
        <v>121265813.72</v>
      </c>
      <c r="H746" s="84"/>
      <c r="I746" s="84"/>
      <c r="J746" s="84"/>
      <c r="K746" s="84"/>
      <c r="L746" s="84"/>
      <c r="M746" s="84"/>
    </row>
    <row r="747" spans="1:13" x14ac:dyDescent="0.25">
      <c r="A747" s="108" t="s">
        <v>836</v>
      </c>
      <c r="B747" s="105" t="s">
        <v>84</v>
      </c>
      <c r="C747" s="106" t="s">
        <v>55</v>
      </c>
      <c r="D747" s="105" t="s">
        <v>45</v>
      </c>
      <c r="E747" s="105" t="s">
        <v>837</v>
      </c>
      <c r="F747" s="105"/>
      <c r="G747" s="110">
        <v>3416960.3</v>
      </c>
      <c r="H747" s="84"/>
      <c r="I747" s="84"/>
      <c r="J747" s="84"/>
      <c r="K747" s="84"/>
      <c r="L747" s="84"/>
      <c r="M747" s="84"/>
    </row>
    <row r="748" spans="1:13" ht="31.5" x14ac:dyDescent="0.25">
      <c r="A748" s="108" t="s">
        <v>604</v>
      </c>
      <c r="B748" s="105" t="s">
        <v>84</v>
      </c>
      <c r="C748" s="106" t="s">
        <v>55</v>
      </c>
      <c r="D748" s="105" t="s">
        <v>45</v>
      </c>
      <c r="E748" s="105" t="s">
        <v>837</v>
      </c>
      <c r="F748" s="105" t="s">
        <v>14</v>
      </c>
      <c r="G748" s="110">
        <v>3416960.3</v>
      </c>
      <c r="H748" s="84"/>
      <c r="I748" s="84"/>
      <c r="J748" s="84"/>
      <c r="K748" s="84"/>
      <c r="L748" s="84"/>
      <c r="M748" s="84"/>
    </row>
    <row r="749" spans="1:13" ht="31.5" x14ac:dyDescent="0.25">
      <c r="A749" s="108" t="s">
        <v>605</v>
      </c>
      <c r="B749" s="105" t="s">
        <v>84</v>
      </c>
      <c r="C749" s="106" t="s">
        <v>55</v>
      </c>
      <c r="D749" s="105" t="s">
        <v>45</v>
      </c>
      <c r="E749" s="105" t="s">
        <v>837</v>
      </c>
      <c r="F749" s="105" t="s">
        <v>606</v>
      </c>
      <c r="G749" s="110">
        <v>3416960.3</v>
      </c>
      <c r="H749" s="84"/>
      <c r="I749" s="84"/>
      <c r="J749" s="84"/>
      <c r="K749" s="84"/>
      <c r="L749" s="84"/>
      <c r="M749" s="84"/>
    </row>
    <row r="750" spans="1:13" ht="31.5" x14ac:dyDescent="0.25">
      <c r="A750" s="108" t="s">
        <v>607</v>
      </c>
      <c r="B750" s="105" t="s">
        <v>84</v>
      </c>
      <c r="C750" s="106" t="s">
        <v>55</v>
      </c>
      <c r="D750" s="105" t="s">
        <v>45</v>
      </c>
      <c r="E750" s="105" t="s">
        <v>837</v>
      </c>
      <c r="F750" s="105" t="s">
        <v>93</v>
      </c>
      <c r="G750" s="110">
        <v>721626.94</v>
      </c>
      <c r="H750" s="84"/>
      <c r="I750" s="84"/>
      <c r="J750" s="84"/>
      <c r="K750" s="84"/>
      <c r="L750" s="84"/>
      <c r="M750" s="84"/>
    </row>
    <row r="751" spans="1:13" x14ac:dyDescent="0.25">
      <c r="A751" s="108" t="s">
        <v>608</v>
      </c>
      <c r="B751" s="105" t="s">
        <v>84</v>
      </c>
      <c r="C751" s="106" t="s">
        <v>55</v>
      </c>
      <c r="D751" s="105" t="s">
        <v>45</v>
      </c>
      <c r="E751" s="105" t="s">
        <v>837</v>
      </c>
      <c r="F751" s="105" t="s">
        <v>94</v>
      </c>
      <c r="G751" s="110">
        <v>2695333.36</v>
      </c>
      <c r="H751" s="84"/>
      <c r="I751" s="84"/>
      <c r="J751" s="84"/>
      <c r="K751" s="84"/>
      <c r="L751" s="84"/>
      <c r="M751" s="84"/>
    </row>
    <row r="752" spans="1:13" ht="31.5" x14ac:dyDescent="0.25">
      <c r="A752" s="108" t="s">
        <v>838</v>
      </c>
      <c r="B752" s="105" t="s">
        <v>84</v>
      </c>
      <c r="C752" s="106" t="s">
        <v>55</v>
      </c>
      <c r="D752" s="105" t="s">
        <v>45</v>
      </c>
      <c r="E752" s="105" t="s">
        <v>839</v>
      </c>
      <c r="F752" s="105"/>
      <c r="G752" s="110">
        <v>786524.46</v>
      </c>
      <c r="H752" s="84"/>
      <c r="I752" s="84"/>
      <c r="J752" s="84"/>
      <c r="K752" s="84"/>
      <c r="L752" s="84"/>
      <c r="M752" s="84"/>
    </row>
    <row r="753" spans="1:13" ht="31.5" x14ac:dyDescent="0.25">
      <c r="A753" s="108" t="s">
        <v>604</v>
      </c>
      <c r="B753" s="105" t="s">
        <v>84</v>
      </c>
      <c r="C753" s="106" t="s">
        <v>55</v>
      </c>
      <c r="D753" s="105" t="s">
        <v>45</v>
      </c>
      <c r="E753" s="105" t="s">
        <v>839</v>
      </c>
      <c r="F753" s="105" t="s">
        <v>14</v>
      </c>
      <c r="G753" s="110">
        <v>786524.46</v>
      </c>
      <c r="H753" s="84"/>
      <c r="I753" s="84"/>
      <c r="J753" s="84"/>
      <c r="K753" s="84"/>
      <c r="L753" s="84"/>
      <c r="M753" s="84"/>
    </row>
    <row r="754" spans="1:13" ht="31.5" x14ac:dyDescent="0.25">
      <c r="A754" s="108" t="s">
        <v>605</v>
      </c>
      <c r="B754" s="105" t="s">
        <v>84</v>
      </c>
      <c r="C754" s="106" t="s">
        <v>55</v>
      </c>
      <c r="D754" s="105" t="s">
        <v>45</v>
      </c>
      <c r="E754" s="105" t="s">
        <v>839</v>
      </c>
      <c r="F754" s="105" t="s">
        <v>606</v>
      </c>
      <c r="G754" s="110">
        <v>786524.46</v>
      </c>
      <c r="H754" s="84"/>
      <c r="I754" s="84"/>
      <c r="J754" s="84"/>
      <c r="K754" s="84"/>
      <c r="L754" s="84"/>
      <c r="M754" s="84"/>
    </row>
    <row r="755" spans="1:13" ht="31.5" x14ac:dyDescent="0.25">
      <c r="A755" s="108" t="s">
        <v>607</v>
      </c>
      <c r="B755" s="105" t="s">
        <v>84</v>
      </c>
      <c r="C755" s="106" t="s">
        <v>55</v>
      </c>
      <c r="D755" s="105" t="s">
        <v>45</v>
      </c>
      <c r="E755" s="105" t="s">
        <v>839</v>
      </c>
      <c r="F755" s="105" t="s">
        <v>93</v>
      </c>
      <c r="G755" s="110">
        <v>47000</v>
      </c>
      <c r="H755" s="84"/>
      <c r="I755" s="84"/>
      <c r="J755" s="84"/>
      <c r="K755" s="84"/>
      <c r="L755" s="84"/>
      <c r="M755" s="84"/>
    </row>
    <row r="756" spans="1:13" x14ac:dyDescent="0.25">
      <c r="A756" s="108" t="s">
        <v>608</v>
      </c>
      <c r="B756" s="105" t="s">
        <v>84</v>
      </c>
      <c r="C756" s="106" t="s">
        <v>55</v>
      </c>
      <c r="D756" s="105" t="s">
        <v>45</v>
      </c>
      <c r="E756" s="105" t="s">
        <v>839</v>
      </c>
      <c r="F756" s="105" t="s">
        <v>94</v>
      </c>
      <c r="G756" s="110">
        <v>739524.46</v>
      </c>
      <c r="H756" s="84"/>
      <c r="I756" s="84"/>
      <c r="J756" s="84"/>
      <c r="K756" s="84"/>
      <c r="L756" s="84"/>
      <c r="M756" s="84"/>
    </row>
    <row r="757" spans="1:13" ht="31.5" x14ac:dyDescent="0.25">
      <c r="A757" s="108" t="s">
        <v>840</v>
      </c>
      <c r="B757" s="105" t="s">
        <v>84</v>
      </c>
      <c r="C757" s="106" t="s">
        <v>55</v>
      </c>
      <c r="D757" s="105" t="s">
        <v>45</v>
      </c>
      <c r="E757" s="105" t="s">
        <v>841</v>
      </c>
      <c r="F757" s="105"/>
      <c r="G757" s="110">
        <v>633000</v>
      </c>
      <c r="H757" s="84"/>
      <c r="I757" s="84"/>
      <c r="J757" s="84"/>
      <c r="K757" s="84"/>
      <c r="L757" s="84"/>
      <c r="M757" s="84"/>
    </row>
    <row r="758" spans="1:13" ht="31.5" x14ac:dyDescent="0.25">
      <c r="A758" s="108" t="s">
        <v>604</v>
      </c>
      <c r="B758" s="105" t="s">
        <v>84</v>
      </c>
      <c r="C758" s="106" t="s">
        <v>55</v>
      </c>
      <c r="D758" s="105" t="s">
        <v>45</v>
      </c>
      <c r="E758" s="105" t="s">
        <v>841</v>
      </c>
      <c r="F758" s="105" t="s">
        <v>14</v>
      </c>
      <c r="G758" s="110">
        <v>633000</v>
      </c>
      <c r="H758" s="84"/>
      <c r="I758" s="84"/>
      <c r="J758" s="84"/>
      <c r="K758" s="84"/>
      <c r="L758" s="84"/>
      <c r="M758" s="84"/>
    </row>
    <row r="759" spans="1:13" ht="31.5" x14ac:dyDescent="0.25">
      <c r="A759" s="108" t="s">
        <v>605</v>
      </c>
      <c r="B759" s="105" t="s">
        <v>84</v>
      </c>
      <c r="C759" s="106" t="s">
        <v>55</v>
      </c>
      <c r="D759" s="105" t="s">
        <v>45</v>
      </c>
      <c r="E759" s="105" t="s">
        <v>841</v>
      </c>
      <c r="F759" s="105" t="s">
        <v>606</v>
      </c>
      <c r="G759" s="110">
        <v>633000</v>
      </c>
      <c r="H759" s="84"/>
      <c r="I759" s="84"/>
      <c r="J759" s="84"/>
      <c r="K759" s="84"/>
      <c r="L759" s="84"/>
      <c r="M759" s="84"/>
    </row>
    <row r="760" spans="1:13" x14ac:dyDescent="0.25">
      <c r="A760" s="108" t="s">
        <v>608</v>
      </c>
      <c r="B760" s="105" t="s">
        <v>84</v>
      </c>
      <c r="C760" s="106" t="s">
        <v>55</v>
      </c>
      <c r="D760" s="105" t="s">
        <v>45</v>
      </c>
      <c r="E760" s="105" t="s">
        <v>841</v>
      </c>
      <c r="F760" s="105" t="s">
        <v>94</v>
      </c>
      <c r="G760" s="110">
        <v>633000</v>
      </c>
      <c r="H760" s="84"/>
      <c r="I760" s="84"/>
      <c r="J760" s="84"/>
      <c r="K760" s="84"/>
      <c r="L760" s="84"/>
      <c r="M760" s="84"/>
    </row>
    <row r="761" spans="1:13" ht="31.5" x14ac:dyDescent="0.25">
      <c r="A761" s="108" t="s">
        <v>842</v>
      </c>
      <c r="B761" s="105" t="s">
        <v>84</v>
      </c>
      <c r="C761" s="106" t="s">
        <v>55</v>
      </c>
      <c r="D761" s="105" t="s">
        <v>45</v>
      </c>
      <c r="E761" s="105" t="s">
        <v>843</v>
      </c>
      <c r="F761" s="105"/>
      <c r="G761" s="110">
        <v>91508913.489999995</v>
      </c>
      <c r="H761" s="84"/>
      <c r="I761" s="84"/>
      <c r="J761" s="84"/>
      <c r="K761" s="84"/>
      <c r="L761" s="84"/>
      <c r="M761" s="84"/>
    </row>
    <row r="762" spans="1:13" ht="63" x14ac:dyDescent="0.25">
      <c r="A762" s="108" t="s">
        <v>591</v>
      </c>
      <c r="B762" s="105" t="s">
        <v>84</v>
      </c>
      <c r="C762" s="106" t="s">
        <v>55</v>
      </c>
      <c r="D762" s="105" t="s">
        <v>45</v>
      </c>
      <c r="E762" s="105" t="s">
        <v>843</v>
      </c>
      <c r="F762" s="105" t="s">
        <v>11</v>
      </c>
      <c r="G762" s="110">
        <v>76164563.420000002</v>
      </c>
      <c r="H762" s="84"/>
      <c r="I762" s="84"/>
      <c r="J762" s="84"/>
      <c r="K762" s="84"/>
      <c r="L762" s="84"/>
      <c r="M762" s="84"/>
    </row>
    <row r="763" spans="1:13" x14ac:dyDescent="0.25">
      <c r="A763" s="108" t="s">
        <v>599</v>
      </c>
      <c r="B763" s="105" t="s">
        <v>84</v>
      </c>
      <c r="C763" s="106" t="s">
        <v>55</v>
      </c>
      <c r="D763" s="105" t="s">
        <v>45</v>
      </c>
      <c r="E763" s="105" t="s">
        <v>843</v>
      </c>
      <c r="F763" s="105" t="s">
        <v>600</v>
      </c>
      <c r="G763" s="110">
        <v>76164563.420000002</v>
      </c>
      <c r="H763" s="84"/>
      <c r="I763" s="84"/>
      <c r="J763" s="84"/>
      <c r="K763" s="84"/>
      <c r="L763" s="84"/>
      <c r="M763" s="84"/>
    </row>
    <row r="764" spans="1:13" x14ac:dyDescent="0.25">
      <c r="A764" s="108" t="s">
        <v>601</v>
      </c>
      <c r="B764" s="105" t="s">
        <v>84</v>
      </c>
      <c r="C764" s="106" t="s">
        <v>55</v>
      </c>
      <c r="D764" s="105" t="s">
        <v>45</v>
      </c>
      <c r="E764" s="105" t="s">
        <v>843</v>
      </c>
      <c r="F764" s="105" t="s">
        <v>90</v>
      </c>
      <c r="G764" s="110">
        <v>56440431.020000003</v>
      </c>
      <c r="H764" s="84"/>
      <c r="I764" s="84"/>
      <c r="J764" s="84"/>
      <c r="K764" s="84"/>
      <c r="L764" s="84"/>
      <c r="M764" s="84"/>
    </row>
    <row r="765" spans="1:13" ht="31.5" x14ac:dyDescent="0.25">
      <c r="A765" s="108" t="s">
        <v>659</v>
      </c>
      <c r="B765" s="105" t="s">
        <v>84</v>
      </c>
      <c r="C765" s="106" t="s">
        <v>55</v>
      </c>
      <c r="D765" s="105" t="s">
        <v>45</v>
      </c>
      <c r="E765" s="105" t="s">
        <v>843</v>
      </c>
      <c r="F765" s="105" t="s">
        <v>101</v>
      </c>
      <c r="G765" s="110">
        <v>2809184.06</v>
      </c>
      <c r="H765" s="84"/>
      <c r="I765" s="84"/>
      <c r="J765" s="84"/>
      <c r="K765" s="84"/>
      <c r="L765" s="84"/>
      <c r="M765" s="84"/>
    </row>
    <row r="766" spans="1:13" ht="47.25" x14ac:dyDescent="0.25">
      <c r="A766" s="108" t="s">
        <v>602</v>
      </c>
      <c r="B766" s="105" t="s">
        <v>84</v>
      </c>
      <c r="C766" s="106" t="s">
        <v>55</v>
      </c>
      <c r="D766" s="105" t="s">
        <v>45</v>
      </c>
      <c r="E766" s="105" t="s">
        <v>843</v>
      </c>
      <c r="F766" s="105" t="s">
        <v>91</v>
      </c>
      <c r="G766" s="110">
        <v>16914948.34</v>
      </c>
      <c r="H766" s="84"/>
      <c r="I766" s="84"/>
      <c r="J766" s="84"/>
      <c r="K766" s="84"/>
      <c r="L766" s="84"/>
      <c r="M766" s="84"/>
    </row>
    <row r="767" spans="1:13" ht="31.5" x14ac:dyDescent="0.25">
      <c r="A767" s="111" t="s">
        <v>604</v>
      </c>
      <c r="B767" s="109" t="s">
        <v>84</v>
      </c>
      <c r="C767" s="109" t="s">
        <v>55</v>
      </c>
      <c r="D767" s="109" t="s">
        <v>45</v>
      </c>
      <c r="E767" s="109" t="s">
        <v>843</v>
      </c>
      <c r="F767" s="109" t="s">
        <v>14</v>
      </c>
      <c r="G767" s="110">
        <v>14586250.07</v>
      </c>
      <c r="H767" s="84"/>
      <c r="I767" s="84"/>
      <c r="J767" s="84"/>
      <c r="K767" s="84"/>
      <c r="L767" s="84"/>
      <c r="M767" s="84"/>
    </row>
    <row r="768" spans="1:13" ht="31.5" x14ac:dyDescent="0.25">
      <c r="A768" s="111" t="s">
        <v>605</v>
      </c>
      <c r="B768" s="109" t="s">
        <v>84</v>
      </c>
      <c r="C768" s="109" t="s">
        <v>55</v>
      </c>
      <c r="D768" s="109" t="s">
        <v>45</v>
      </c>
      <c r="E768" s="109" t="s">
        <v>843</v>
      </c>
      <c r="F768" s="109" t="s">
        <v>606</v>
      </c>
      <c r="G768" s="110">
        <v>14586250.07</v>
      </c>
      <c r="H768" s="84"/>
      <c r="I768" s="84"/>
      <c r="J768" s="84"/>
      <c r="K768" s="84"/>
      <c r="L768" s="84"/>
      <c r="M768" s="84"/>
    </row>
    <row r="769" spans="1:13" ht="31.5" x14ac:dyDescent="0.25">
      <c r="A769" s="111" t="s">
        <v>607</v>
      </c>
      <c r="B769" s="109" t="s">
        <v>84</v>
      </c>
      <c r="C769" s="109" t="s">
        <v>55</v>
      </c>
      <c r="D769" s="109" t="s">
        <v>45</v>
      </c>
      <c r="E769" s="109" t="s">
        <v>843</v>
      </c>
      <c r="F769" s="109" t="s">
        <v>93</v>
      </c>
      <c r="G769" s="110">
        <v>2222932.9</v>
      </c>
      <c r="H769" s="84"/>
      <c r="I769" s="84"/>
      <c r="J769" s="84"/>
      <c r="K769" s="84"/>
      <c r="L769" s="84"/>
      <c r="M769" s="84"/>
    </row>
    <row r="770" spans="1:13" x14ac:dyDescent="0.25">
      <c r="A770" s="111" t="s">
        <v>608</v>
      </c>
      <c r="B770" s="109" t="s">
        <v>84</v>
      </c>
      <c r="C770" s="109" t="s">
        <v>55</v>
      </c>
      <c r="D770" s="109" t="s">
        <v>45</v>
      </c>
      <c r="E770" s="109" t="s">
        <v>843</v>
      </c>
      <c r="F770" s="109" t="s">
        <v>94</v>
      </c>
      <c r="G770" s="110">
        <v>8106832.2699999996</v>
      </c>
      <c r="H770" s="84"/>
      <c r="I770" s="84"/>
      <c r="J770" s="84"/>
      <c r="K770" s="84"/>
      <c r="L770" s="84"/>
      <c r="M770" s="84"/>
    </row>
    <row r="771" spans="1:13" x14ac:dyDescent="0.25">
      <c r="A771" s="111" t="s">
        <v>648</v>
      </c>
      <c r="B771" s="109" t="s">
        <v>84</v>
      </c>
      <c r="C771" s="109" t="s">
        <v>55</v>
      </c>
      <c r="D771" s="109" t="s">
        <v>45</v>
      </c>
      <c r="E771" s="109" t="s">
        <v>843</v>
      </c>
      <c r="F771" s="109" t="s">
        <v>135</v>
      </c>
      <c r="G771" s="110">
        <v>4256484.9000000004</v>
      </c>
      <c r="H771" s="84"/>
      <c r="I771" s="84"/>
      <c r="J771" s="84"/>
      <c r="K771" s="84"/>
      <c r="L771" s="84"/>
      <c r="M771" s="84"/>
    </row>
    <row r="772" spans="1:13" x14ac:dyDescent="0.25">
      <c r="A772" s="111" t="s">
        <v>609</v>
      </c>
      <c r="B772" s="109" t="s">
        <v>84</v>
      </c>
      <c r="C772" s="109" t="s">
        <v>55</v>
      </c>
      <c r="D772" s="109" t="s">
        <v>45</v>
      </c>
      <c r="E772" s="109" t="s">
        <v>843</v>
      </c>
      <c r="F772" s="109" t="s">
        <v>12</v>
      </c>
      <c r="G772" s="110">
        <v>758100</v>
      </c>
      <c r="H772" s="84"/>
      <c r="I772" s="84"/>
      <c r="J772" s="84"/>
      <c r="K772" s="84"/>
      <c r="L772" s="84"/>
      <c r="M772" s="84"/>
    </row>
    <row r="773" spans="1:13" x14ac:dyDescent="0.25">
      <c r="A773" s="111" t="s">
        <v>610</v>
      </c>
      <c r="B773" s="109" t="s">
        <v>84</v>
      </c>
      <c r="C773" s="109" t="s">
        <v>55</v>
      </c>
      <c r="D773" s="109" t="s">
        <v>45</v>
      </c>
      <c r="E773" s="109" t="s">
        <v>843</v>
      </c>
      <c r="F773" s="109" t="s">
        <v>611</v>
      </c>
      <c r="G773" s="110">
        <v>758100</v>
      </c>
      <c r="H773" s="84"/>
      <c r="I773" s="84"/>
      <c r="J773" s="84"/>
      <c r="K773" s="84"/>
      <c r="L773" s="84"/>
      <c r="M773" s="84"/>
    </row>
    <row r="774" spans="1:13" ht="31.5" x14ac:dyDescent="0.25">
      <c r="A774" s="111" t="s">
        <v>664</v>
      </c>
      <c r="B774" s="109" t="s">
        <v>84</v>
      </c>
      <c r="C774" s="109" t="s">
        <v>55</v>
      </c>
      <c r="D774" s="109" t="s">
        <v>45</v>
      </c>
      <c r="E774" s="109" t="s">
        <v>843</v>
      </c>
      <c r="F774" s="109" t="s">
        <v>107</v>
      </c>
      <c r="G774" s="110">
        <v>752947.4</v>
      </c>
      <c r="H774" s="84"/>
      <c r="I774" s="84"/>
      <c r="J774" s="84"/>
      <c r="K774" s="84"/>
      <c r="L774" s="84"/>
      <c r="M774" s="84"/>
    </row>
    <row r="775" spans="1:13" x14ac:dyDescent="0.25">
      <c r="A775" s="111" t="s">
        <v>612</v>
      </c>
      <c r="B775" s="109" t="s">
        <v>84</v>
      </c>
      <c r="C775" s="109" t="s">
        <v>55</v>
      </c>
      <c r="D775" s="109" t="s">
        <v>45</v>
      </c>
      <c r="E775" s="109" t="s">
        <v>843</v>
      </c>
      <c r="F775" s="109" t="s">
        <v>95</v>
      </c>
      <c r="G775" s="110">
        <v>5152.6000000000004</v>
      </c>
      <c r="H775" s="84"/>
      <c r="I775" s="84"/>
      <c r="J775" s="84"/>
      <c r="K775" s="84"/>
      <c r="L775" s="84"/>
      <c r="M775" s="84"/>
    </row>
    <row r="776" spans="1:13" ht="31.5" x14ac:dyDescent="0.25">
      <c r="A776" s="111" t="s">
        <v>844</v>
      </c>
      <c r="B776" s="109" t="s">
        <v>84</v>
      </c>
      <c r="C776" s="109" t="s">
        <v>55</v>
      </c>
      <c r="D776" s="109" t="s">
        <v>45</v>
      </c>
      <c r="E776" s="109" t="s">
        <v>845</v>
      </c>
      <c r="F776" s="109"/>
      <c r="G776" s="110">
        <v>22960802.510000002</v>
      </c>
      <c r="H776" s="84"/>
      <c r="I776" s="84"/>
      <c r="J776" s="84"/>
      <c r="K776" s="84"/>
      <c r="L776" s="84"/>
      <c r="M776" s="84"/>
    </row>
    <row r="777" spans="1:13" ht="63" x14ac:dyDescent="0.25">
      <c r="A777" s="111" t="s">
        <v>591</v>
      </c>
      <c r="B777" s="109" t="s">
        <v>84</v>
      </c>
      <c r="C777" s="109" t="s">
        <v>55</v>
      </c>
      <c r="D777" s="109" t="s">
        <v>45</v>
      </c>
      <c r="E777" s="109" t="s">
        <v>845</v>
      </c>
      <c r="F777" s="109" t="s">
        <v>11</v>
      </c>
      <c r="G777" s="110">
        <v>22048593.34</v>
      </c>
      <c r="H777" s="84"/>
      <c r="I777" s="84"/>
      <c r="J777" s="84"/>
      <c r="K777" s="84"/>
      <c r="L777" s="84"/>
      <c r="M777" s="84"/>
    </row>
    <row r="778" spans="1:13" x14ac:dyDescent="0.25">
      <c r="A778" s="111" t="s">
        <v>599</v>
      </c>
      <c r="B778" s="109" t="s">
        <v>84</v>
      </c>
      <c r="C778" s="109" t="s">
        <v>55</v>
      </c>
      <c r="D778" s="109" t="s">
        <v>45</v>
      </c>
      <c r="E778" s="109" t="s">
        <v>845</v>
      </c>
      <c r="F778" s="109" t="s">
        <v>600</v>
      </c>
      <c r="G778" s="110">
        <v>22048593.34</v>
      </c>
      <c r="H778" s="84"/>
      <c r="I778" s="84"/>
      <c r="J778" s="84"/>
      <c r="K778" s="84"/>
      <c r="L778" s="84"/>
      <c r="M778" s="84"/>
    </row>
    <row r="779" spans="1:13" x14ac:dyDescent="0.25">
      <c r="A779" s="111" t="s">
        <v>601</v>
      </c>
      <c r="B779" s="109" t="s">
        <v>84</v>
      </c>
      <c r="C779" s="109" t="s">
        <v>55</v>
      </c>
      <c r="D779" s="109" t="s">
        <v>45</v>
      </c>
      <c r="E779" s="109" t="s">
        <v>845</v>
      </c>
      <c r="F779" s="109" t="s">
        <v>90</v>
      </c>
      <c r="G779" s="110">
        <v>16385016.09</v>
      </c>
      <c r="H779" s="84"/>
      <c r="I779" s="84"/>
      <c r="J779" s="84"/>
      <c r="K779" s="84"/>
      <c r="L779" s="84"/>
      <c r="M779" s="84"/>
    </row>
    <row r="780" spans="1:13" ht="31.5" x14ac:dyDescent="0.25">
      <c r="A780" s="111" t="s">
        <v>659</v>
      </c>
      <c r="B780" s="109" t="s">
        <v>84</v>
      </c>
      <c r="C780" s="109" t="s">
        <v>55</v>
      </c>
      <c r="D780" s="109" t="s">
        <v>45</v>
      </c>
      <c r="E780" s="109" t="s">
        <v>845</v>
      </c>
      <c r="F780" s="109" t="s">
        <v>101</v>
      </c>
      <c r="G780" s="110">
        <v>686928.9</v>
      </c>
      <c r="H780" s="84"/>
      <c r="I780" s="84"/>
      <c r="J780" s="84"/>
      <c r="K780" s="84"/>
      <c r="L780" s="84"/>
      <c r="M780" s="84"/>
    </row>
    <row r="781" spans="1:13" ht="47.25" x14ac:dyDescent="0.25">
      <c r="A781" s="111" t="s">
        <v>602</v>
      </c>
      <c r="B781" s="109" t="s">
        <v>84</v>
      </c>
      <c r="C781" s="109" t="s">
        <v>55</v>
      </c>
      <c r="D781" s="109" t="s">
        <v>45</v>
      </c>
      <c r="E781" s="109" t="s">
        <v>845</v>
      </c>
      <c r="F781" s="109" t="s">
        <v>91</v>
      </c>
      <c r="G781" s="110">
        <v>4976648.3499999996</v>
      </c>
      <c r="H781" s="84"/>
      <c r="I781" s="84"/>
      <c r="J781" s="84"/>
      <c r="K781" s="84"/>
      <c r="L781" s="84"/>
      <c r="M781" s="84"/>
    </row>
    <row r="782" spans="1:13" ht="31.5" x14ac:dyDescent="0.25">
      <c r="A782" s="111" t="s">
        <v>604</v>
      </c>
      <c r="B782" s="109" t="s">
        <v>84</v>
      </c>
      <c r="C782" s="109" t="s">
        <v>55</v>
      </c>
      <c r="D782" s="109" t="s">
        <v>45</v>
      </c>
      <c r="E782" s="109" t="s">
        <v>845</v>
      </c>
      <c r="F782" s="109" t="s">
        <v>14</v>
      </c>
      <c r="G782" s="110">
        <v>912209.17</v>
      </c>
      <c r="H782" s="84"/>
      <c r="I782" s="84"/>
      <c r="J782" s="84"/>
      <c r="K782" s="84"/>
      <c r="L782" s="84"/>
      <c r="M782" s="84"/>
    </row>
    <row r="783" spans="1:13" ht="31.5" x14ac:dyDescent="0.25">
      <c r="A783" s="111" t="s">
        <v>605</v>
      </c>
      <c r="B783" s="109" t="s">
        <v>84</v>
      </c>
      <c r="C783" s="109" t="s">
        <v>55</v>
      </c>
      <c r="D783" s="109" t="s">
        <v>45</v>
      </c>
      <c r="E783" s="109" t="s">
        <v>845</v>
      </c>
      <c r="F783" s="109" t="s">
        <v>606</v>
      </c>
      <c r="G783" s="110">
        <v>912209.17</v>
      </c>
      <c r="H783" s="84"/>
      <c r="I783" s="84"/>
      <c r="J783" s="84"/>
      <c r="K783" s="84"/>
      <c r="L783" s="84"/>
      <c r="M783" s="84"/>
    </row>
    <row r="784" spans="1:13" ht="31.5" x14ac:dyDescent="0.25">
      <c r="A784" s="111" t="s">
        <v>607</v>
      </c>
      <c r="B784" s="109" t="s">
        <v>84</v>
      </c>
      <c r="C784" s="109" t="s">
        <v>55</v>
      </c>
      <c r="D784" s="109" t="s">
        <v>45</v>
      </c>
      <c r="E784" s="109" t="s">
        <v>845</v>
      </c>
      <c r="F784" s="109" t="s">
        <v>93</v>
      </c>
      <c r="G784" s="110">
        <v>319163.34000000003</v>
      </c>
      <c r="H784" s="84"/>
      <c r="I784" s="84"/>
      <c r="J784" s="84"/>
      <c r="K784" s="84"/>
      <c r="L784" s="84"/>
      <c r="M784" s="84"/>
    </row>
    <row r="785" spans="1:13" x14ac:dyDescent="0.25">
      <c r="A785" s="111" t="s">
        <v>608</v>
      </c>
      <c r="B785" s="109" t="s">
        <v>84</v>
      </c>
      <c r="C785" s="109" t="s">
        <v>55</v>
      </c>
      <c r="D785" s="109" t="s">
        <v>45</v>
      </c>
      <c r="E785" s="109" t="s">
        <v>845</v>
      </c>
      <c r="F785" s="109" t="s">
        <v>94</v>
      </c>
      <c r="G785" s="110">
        <v>558161.55000000005</v>
      </c>
      <c r="H785" s="84"/>
      <c r="I785" s="84"/>
      <c r="J785" s="84"/>
      <c r="K785" s="84"/>
      <c r="L785" s="84"/>
      <c r="M785" s="84"/>
    </row>
    <row r="786" spans="1:13" x14ac:dyDescent="0.25">
      <c r="A786" s="111" t="s">
        <v>648</v>
      </c>
      <c r="B786" s="109" t="s">
        <v>84</v>
      </c>
      <c r="C786" s="109" t="s">
        <v>55</v>
      </c>
      <c r="D786" s="109" t="s">
        <v>45</v>
      </c>
      <c r="E786" s="109" t="s">
        <v>845</v>
      </c>
      <c r="F786" s="109" t="s">
        <v>135</v>
      </c>
      <c r="G786" s="110">
        <v>34884.28</v>
      </c>
      <c r="H786" s="84"/>
      <c r="I786" s="84"/>
      <c r="J786" s="84"/>
      <c r="K786" s="84"/>
      <c r="L786" s="84"/>
      <c r="M786" s="84"/>
    </row>
    <row r="787" spans="1:13" ht="47.25" x14ac:dyDescent="0.25">
      <c r="A787" s="111" t="s">
        <v>846</v>
      </c>
      <c r="B787" s="109" t="s">
        <v>84</v>
      </c>
      <c r="C787" s="109" t="s">
        <v>55</v>
      </c>
      <c r="D787" s="109" t="s">
        <v>45</v>
      </c>
      <c r="E787" s="109" t="s">
        <v>847</v>
      </c>
      <c r="F787" s="109"/>
      <c r="G787" s="110">
        <v>1037312.96</v>
      </c>
      <c r="H787" s="84"/>
      <c r="I787" s="84"/>
      <c r="J787" s="84"/>
      <c r="K787" s="84"/>
      <c r="L787" s="84"/>
      <c r="M787" s="84"/>
    </row>
    <row r="788" spans="1:13" ht="31.5" x14ac:dyDescent="0.25">
      <c r="A788" s="111" t="s">
        <v>634</v>
      </c>
      <c r="B788" s="109" t="s">
        <v>84</v>
      </c>
      <c r="C788" s="109" t="s">
        <v>55</v>
      </c>
      <c r="D788" s="109" t="s">
        <v>45</v>
      </c>
      <c r="E788" s="109" t="s">
        <v>847</v>
      </c>
      <c r="F788" s="109" t="s">
        <v>18</v>
      </c>
      <c r="G788" s="110">
        <v>981509.22</v>
      </c>
      <c r="H788" s="84"/>
      <c r="I788" s="84"/>
      <c r="J788" s="84"/>
      <c r="K788" s="84"/>
      <c r="L788" s="84"/>
      <c r="M788" s="84"/>
    </row>
    <row r="789" spans="1:13" x14ac:dyDescent="0.25">
      <c r="A789" s="111" t="s">
        <v>635</v>
      </c>
      <c r="B789" s="109" t="s">
        <v>84</v>
      </c>
      <c r="C789" s="109" t="s">
        <v>55</v>
      </c>
      <c r="D789" s="109" t="s">
        <v>45</v>
      </c>
      <c r="E789" s="109" t="s">
        <v>847</v>
      </c>
      <c r="F789" s="109" t="s">
        <v>636</v>
      </c>
      <c r="G789" s="110">
        <v>981509.22</v>
      </c>
      <c r="H789" s="84"/>
      <c r="I789" s="84"/>
      <c r="J789" s="84"/>
      <c r="K789" s="84"/>
      <c r="L789" s="84"/>
      <c r="M789" s="84"/>
    </row>
    <row r="790" spans="1:13" ht="47.25" x14ac:dyDescent="0.25">
      <c r="A790" s="111" t="s">
        <v>637</v>
      </c>
      <c r="B790" s="109" t="s">
        <v>84</v>
      </c>
      <c r="C790" s="109" t="s">
        <v>55</v>
      </c>
      <c r="D790" s="109" t="s">
        <v>45</v>
      </c>
      <c r="E790" s="109" t="s">
        <v>847</v>
      </c>
      <c r="F790" s="109" t="s">
        <v>104</v>
      </c>
      <c r="G790" s="110">
        <v>981509.22</v>
      </c>
      <c r="H790" s="84"/>
      <c r="I790" s="84"/>
      <c r="J790" s="84"/>
      <c r="K790" s="84"/>
      <c r="L790" s="84"/>
      <c r="M790" s="84"/>
    </row>
    <row r="791" spans="1:13" x14ac:dyDescent="0.25">
      <c r="A791" s="111" t="s">
        <v>609</v>
      </c>
      <c r="B791" s="109" t="s">
        <v>84</v>
      </c>
      <c r="C791" s="109" t="s">
        <v>55</v>
      </c>
      <c r="D791" s="109" t="s">
        <v>45</v>
      </c>
      <c r="E791" s="109" t="s">
        <v>847</v>
      </c>
      <c r="F791" s="109" t="s">
        <v>12</v>
      </c>
      <c r="G791" s="110">
        <v>55803.74</v>
      </c>
      <c r="H791" s="84"/>
      <c r="I791" s="84"/>
      <c r="J791" s="84"/>
      <c r="K791" s="84"/>
      <c r="L791" s="84"/>
      <c r="M791" s="84"/>
    </row>
    <row r="792" spans="1:13" x14ac:dyDescent="0.25">
      <c r="A792" s="111" t="s">
        <v>672</v>
      </c>
      <c r="B792" s="109" t="s">
        <v>84</v>
      </c>
      <c r="C792" s="109" t="s">
        <v>55</v>
      </c>
      <c r="D792" s="109" t="s">
        <v>45</v>
      </c>
      <c r="E792" s="109" t="s">
        <v>847</v>
      </c>
      <c r="F792" s="109" t="s">
        <v>673</v>
      </c>
      <c r="G792" s="110">
        <v>55803.74</v>
      </c>
      <c r="H792" s="84"/>
      <c r="I792" s="84"/>
      <c r="J792" s="84"/>
      <c r="K792" s="84"/>
      <c r="L792" s="84"/>
      <c r="M792" s="84"/>
    </row>
    <row r="793" spans="1:13" ht="31.5" x14ac:dyDescent="0.25">
      <c r="A793" s="111" t="s">
        <v>674</v>
      </c>
      <c r="B793" s="109" t="s">
        <v>84</v>
      </c>
      <c r="C793" s="109" t="s">
        <v>55</v>
      </c>
      <c r="D793" s="109" t="s">
        <v>45</v>
      </c>
      <c r="E793" s="109" t="s">
        <v>847</v>
      </c>
      <c r="F793" s="109" t="s">
        <v>109</v>
      </c>
      <c r="G793" s="110">
        <v>55803.74</v>
      </c>
      <c r="H793" s="84"/>
      <c r="I793" s="84"/>
      <c r="J793" s="84"/>
      <c r="K793" s="84"/>
      <c r="L793" s="84"/>
      <c r="M793" s="84"/>
    </row>
    <row r="794" spans="1:13" x14ac:dyDescent="0.25">
      <c r="A794" s="111" t="s">
        <v>796</v>
      </c>
      <c r="B794" s="109" t="s">
        <v>84</v>
      </c>
      <c r="C794" s="109" t="s">
        <v>55</v>
      </c>
      <c r="D794" s="109" t="s">
        <v>45</v>
      </c>
      <c r="E794" s="109" t="s">
        <v>797</v>
      </c>
      <c r="F794" s="109"/>
      <c r="G794" s="110">
        <v>869500</v>
      </c>
      <c r="H794" s="84"/>
      <c r="I794" s="84"/>
      <c r="J794" s="84"/>
      <c r="K794" s="84"/>
      <c r="L794" s="84"/>
      <c r="M794" s="84"/>
    </row>
    <row r="795" spans="1:13" ht="31.5" x14ac:dyDescent="0.25">
      <c r="A795" s="132" t="s">
        <v>604</v>
      </c>
      <c r="B795" s="124" t="s">
        <v>84</v>
      </c>
      <c r="C795" s="124" t="s">
        <v>55</v>
      </c>
      <c r="D795" s="124" t="s">
        <v>45</v>
      </c>
      <c r="E795" s="124" t="s">
        <v>797</v>
      </c>
      <c r="F795" s="124" t="s">
        <v>14</v>
      </c>
      <c r="G795" s="130">
        <v>869500</v>
      </c>
      <c r="H795" s="87"/>
      <c r="I795" s="87"/>
      <c r="J795" s="87"/>
      <c r="K795" s="87"/>
      <c r="L795" s="87"/>
      <c r="M795" s="87"/>
    </row>
    <row r="796" spans="1:13" ht="31.5" x14ac:dyDescent="0.25">
      <c r="A796" s="133" t="s">
        <v>605</v>
      </c>
      <c r="B796" s="125" t="s">
        <v>84</v>
      </c>
      <c r="C796" s="125" t="s">
        <v>55</v>
      </c>
      <c r="D796" s="125" t="s">
        <v>45</v>
      </c>
      <c r="E796" s="125" t="s">
        <v>797</v>
      </c>
      <c r="F796" s="125" t="s">
        <v>606</v>
      </c>
      <c r="G796" s="131">
        <v>869500</v>
      </c>
    </row>
    <row r="797" spans="1:13" x14ac:dyDescent="0.25">
      <c r="A797" s="115" t="s">
        <v>608</v>
      </c>
      <c r="B797" s="125" t="s">
        <v>84</v>
      </c>
      <c r="C797" s="125" t="s">
        <v>55</v>
      </c>
      <c r="D797" s="125" t="s">
        <v>45</v>
      </c>
      <c r="E797" s="125" t="s">
        <v>797</v>
      </c>
      <c r="F797" s="125" t="s">
        <v>94</v>
      </c>
      <c r="G797" s="131">
        <v>869500</v>
      </c>
    </row>
    <row r="798" spans="1:13" ht="31.5" x14ac:dyDescent="0.25">
      <c r="A798" s="133" t="s">
        <v>675</v>
      </c>
      <c r="B798" s="125" t="s">
        <v>84</v>
      </c>
      <c r="C798" s="125" t="s">
        <v>55</v>
      </c>
      <c r="D798" s="125" t="s">
        <v>45</v>
      </c>
      <c r="E798" s="125" t="s">
        <v>99</v>
      </c>
      <c r="F798" s="125"/>
      <c r="G798" s="131">
        <v>52800</v>
      </c>
    </row>
    <row r="799" spans="1:13" ht="31.5" x14ac:dyDescent="0.25">
      <c r="A799" s="133" t="s">
        <v>604</v>
      </c>
      <c r="B799" s="125" t="s">
        <v>84</v>
      </c>
      <c r="C799" s="125" t="s">
        <v>55</v>
      </c>
      <c r="D799" s="125" t="s">
        <v>45</v>
      </c>
      <c r="E799" s="125" t="s">
        <v>99</v>
      </c>
      <c r="F799" s="125" t="s">
        <v>14</v>
      </c>
      <c r="G799" s="131">
        <v>52800</v>
      </c>
    </row>
    <row r="800" spans="1:13" ht="31.5" x14ac:dyDescent="0.25">
      <c r="A800" s="133" t="s">
        <v>605</v>
      </c>
      <c r="B800" s="125" t="s">
        <v>84</v>
      </c>
      <c r="C800" s="125" t="s">
        <v>55</v>
      </c>
      <c r="D800" s="125" t="s">
        <v>45</v>
      </c>
      <c r="E800" s="125" t="s">
        <v>99</v>
      </c>
      <c r="F800" s="125" t="s">
        <v>606</v>
      </c>
      <c r="G800" s="131">
        <v>52800</v>
      </c>
    </row>
    <row r="801" spans="1:7" x14ac:dyDescent="0.25">
      <c r="A801" s="133" t="s">
        <v>608</v>
      </c>
      <c r="B801" s="125" t="s">
        <v>84</v>
      </c>
      <c r="C801" s="125" t="s">
        <v>55</v>
      </c>
      <c r="D801" s="125" t="s">
        <v>45</v>
      </c>
      <c r="E801" s="125" t="s">
        <v>99</v>
      </c>
      <c r="F801" s="125" t="s">
        <v>94</v>
      </c>
      <c r="G801" s="131">
        <v>52800</v>
      </c>
    </row>
    <row r="802" spans="1:7" x14ac:dyDescent="0.25">
      <c r="A802" s="133" t="s">
        <v>848</v>
      </c>
      <c r="B802" s="125" t="s">
        <v>84</v>
      </c>
      <c r="C802" s="125" t="s">
        <v>55</v>
      </c>
      <c r="D802" s="125" t="s">
        <v>48</v>
      </c>
      <c r="E802" s="125"/>
      <c r="F802" s="125"/>
      <c r="G802" s="131">
        <v>32629347.170000002</v>
      </c>
    </row>
    <row r="803" spans="1:7" ht="31.5" x14ac:dyDescent="0.25">
      <c r="A803" s="133" t="s">
        <v>657</v>
      </c>
      <c r="B803" s="125" t="s">
        <v>84</v>
      </c>
      <c r="C803" s="125" t="s">
        <v>55</v>
      </c>
      <c r="D803" s="125" t="s">
        <v>48</v>
      </c>
      <c r="E803" s="125" t="s">
        <v>849</v>
      </c>
      <c r="F803" s="125"/>
      <c r="G803" s="131">
        <v>32329953.98</v>
      </c>
    </row>
    <row r="804" spans="1:7" ht="63" x14ac:dyDescent="0.25">
      <c r="A804" s="133" t="s">
        <v>591</v>
      </c>
      <c r="B804" s="125" t="s">
        <v>84</v>
      </c>
      <c r="C804" s="125" t="s">
        <v>55</v>
      </c>
      <c r="D804" s="125" t="s">
        <v>48</v>
      </c>
      <c r="E804" s="125" t="s">
        <v>849</v>
      </c>
      <c r="F804" s="125" t="s">
        <v>11</v>
      </c>
      <c r="G804" s="131">
        <v>26382116.539999999</v>
      </c>
    </row>
    <row r="805" spans="1:7" x14ac:dyDescent="0.25">
      <c r="A805" s="133" t="s">
        <v>599</v>
      </c>
      <c r="B805" s="125" t="s">
        <v>84</v>
      </c>
      <c r="C805" s="125" t="s">
        <v>55</v>
      </c>
      <c r="D805" s="125" t="s">
        <v>48</v>
      </c>
      <c r="E805" s="125" t="s">
        <v>849</v>
      </c>
      <c r="F805" s="125" t="s">
        <v>600</v>
      </c>
      <c r="G805" s="131">
        <v>26382116.539999999</v>
      </c>
    </row>
    <row r="806" spans="1:7" x14ac:dyDescent="0.25">
      <c r="A806" s="133" t="s">
        <v>601</v>
      </c>
      <c r="B806" s="125" t="s">
        <v>84</v>
      </c>
      <c r="C806" s="125" t="s">
        <v>55</v>
      </c>
      <c r="D806" s="125" t="s">
        <v>48</v>
      </c>
      <c r="E806" s="125" t="s">
        <v>849</v>
      </c>
      <c r="F806" s="125" t="s">
        <v>90</v>
      </c>
      <c r="G806" s="131">
        <v>19572580.690000001</v>
      </c>
    </row>
    <row r="807" spans="1:7" ht="31.5" x14ac:dyDescent="0.25">
      <c r="A807" s="133" t="s">
        <v>659</v>
      </c>
      <c r="B807" s="125" t="s">
        <v>84</v>
      </c>
      <c r="C807" s="125" t="s">
        <v>55</v>
      </c>
      <c r="D807" s="125" t="s">
        <v>48</v>
      </c>
      <c r="E807" s="125" t="s">
        <v>849</v>
      </c>
      <c r="F807" s="125" t="s">
        <v>101</v>
      </c>
      <c r="G807" s="131">
        <v>935333.28</v>
      </c>
    </row>
    <row r="808" spans="1:7" ht="47.25" x14ac:dyDescent="0.25">
      <c r="A808" s="133" t="s">
        <v>602</v>
      </c>
      <c r="B808" s="125" t="s">
        <v>84</v>
      </c>
      <c r="C808" s="125" t="s">
        <v>55</v>
      </c>
      <c r="D808" s="125" t="s">
        <v>48</v>
      </c>
      <c r="E808" s="125" t="s">
        <v>849</v>
      </c>
      <c r="F808" s="125" t="s">
        <v>91</v>
      </c>
      <c r="G808" s="131">
        <v>5874202.5700000003</v>
      </c>
    </row>
    <row r="809" spans="1:7" ht="31.5" x14ac:dyDescent="0.25">
      <c r="A809" s="133" t="s">
        <v>604</v>
      </c>
      <c r="B809" s="125" t="s">
        <v>84</v>
      </c>
      <c r="C809" s="125" t="s">
        <v>55</v>
      </c>
      <c r="D809" s="125" t="s">
        <v>48</v>
      </c>
      <c r="E809" s="125" t="s">
        <v>849</v>
      </c>
      <c r="F809" s="125" t="s">
        <v>14</v>
      </c>
      <c r="G809" s="131">
        <v>5173754.49</v>
      </c>
    </row>
    <row r="810" spans="1:7" ht="31.5" x14ac:dyDescent="0.25">
      <c r="A810" s="133" t="s">
        <v>605</v>
      </c>
      <c r="B810" s="125" t="s">
        <v>84</v>
      </c>
      <c r="C810" s="125" t="s">
        <v>55</v>
      </c>
      <c r="D810" s="125" t="s">
        <v>48</v>
      </c>
      <c r="E810" s="125" t="s">
        <v>849</v>
      </c>
      <c r="F810" s="125" t="s">
        <v>606</v>
      </c>
      <c r="G810" s="131">
        <v>5173754.49</v>
      </c>
    </row>
    <row r="811" spans="1:7" ht="31.5" x14ac:dyDescent="0.25">
      <c r="A811" s="133" t="s">
        <v>607</v>
      </c>
      <c r="B811" s="125" t="s">
        <v>84</v>
      </c>
      <c r="C811" s="125" t="s">
        <v>55</v>
      </c>
      <c r="D811" s="125" t="s">
        <v>48</v>
      </c>
      <c r="E811" s="125" t="s">
        <v>849</v>
      </c>
      <c r="F811" s="125" t="s">
        <v>93</v>
      </c>
      <c r="G811" s="131">
        <v>1014149.02</v>
      </c>
    </row>
    <row r="812" spans="1:7" x14ac:dyDescent="0.25">
      <c r="A812" s="133" t="s">
        <v>608</v>
      </c>
      <c r="B812" s="125" t="s">
        <v>84</v>
      </c>
      <c r="C812" s="125" t="s">
        <v>55</v>
      </c>
      <c r="D812" s="125" t="s">
        <v>48</v>
      </c>
      <c r="E812" s="125" t="s">
        <v>849</v>
      </c>
      <c r="F812" s="125" t="s">
        <v>94</v>
      </c>
      <c r="G812" s="131">
        <v>4159605.47</v>
      </c>
    </row>
    <row r="813" spans="1:7" x14ac:dyDescent="0.25">
      <c r="A813" s="133" t="s">
        <v>615</v>
      </c>
      <c r="B813" s="125" t="s">
        <v>84</v>
      </c>
      <c r="C813" s="125" t="s">
        <v>55</v>
      </c>
      <c r="D813" s="125" t="s">
        <v>48</v>
      </c>
      <c r="E813" s="125" t="s">
        <v>849</v>
      </c>
      <c r="F813" s="125" t="s">
        <v>16</v>
      </c>
      <c r="G813" s="131">
        <v>774082.95</v>
      </c>
    </row>
    <row r="814" spans="1:7" ht="31.5" x14ac:dyDescent="0.25">
      <c r="A814" s="133" t="s">
        <v>616</v>
      </c>
      <c r="B814" s="125" t="s">
        <v>84</v>
      </c>
      <c r="C814" s="125" t="s">
        <v>55</v>
      </c>
      <c r="D814" s="125" t="s">
        <v>48</v>
      </c>
      <c r="E814" s="125" t="s">
        <v>849</v>
      </c>
      <c r="F814" s="125" t="s">
        <v>617</v>
      </c>
      <c r="G814" s="131">
        <v>469082.95</v>
      </c>
    </row>
    <row r="815" spans="1:7" ht="31.5" x14ac:dyDescent="0.25">
      <c r="A815" s="133" t="s">
        <v>618</v>
      </c>
      <c r="B815" s="125" t="s">
        <v>84</v>
      </c>
      <c r="C815" s="125" t="s">
        <v>55</v>
      </c>
      <c r="D815" s="125" t="s">
        <v>48</v>
      </c>
      <c r="E815" s="125" t="s">
        <v>849</v>
      </c>
      <c r="F815" s="125" t="s">
        <v>97</v>
      </c>
      <c r="G815" s="131">
        <v>469082.95</v>
      </c>
    </row>
    <row r="816" spans="1:7" x14ac:dyDescent="0.25">
      <c r="A816" s="133" t="s">
        <v>801</v>
      </c>
      <c r="B816" s="125" t="s">
        <v>84</v>
      </c>
      <c r="C816" s="125" t="s">
        <v>55</v>
      </c>
      <c r="D816" s="125" t="s">
        <v>48</v>
      </c>
      <c r="E816" s="125" t="s">
        <v>849</v>
      </c>
      <c r="F816" s="125" t="s">
        <v>111</v>
      </c>
      <c r="G816" s="131">
        <v>305000</v>
      </c>
    </row>
    <row r="817" spans="1:7" x14ac:dyDescent="0.25">
      <c r="A817" s="133" t="s">
        <v>796</v>
      </c>
      <c r="B817" s="125" t="s">
        <v>84</v>
      </c>
      <c r="C817" s="125" t="s">
        <v>55</v>
      </c>
      <c r="D817" s="125" t="s">
        <v>48</v>
      </c>
      <c r="E817" s="125" t="s">
        <v>797</v>
      </c>
      <c r="F817" s="125"/>
      <c r="G817" s="131">
        <v>299393.19</v>
      </c>
    </row>
    <row r="818" spans="1:7" ht="31.5" x14ac:dyDescent="0.25">
      <c r="A818" s="133" t="s">
        <v>604</v>
      </c>
      <c r="B818" s="125" t="s">
        <v>84</v>
      </c>
      <c r="C818" s="125" t="s">
        <v>55</v>
      </c>
      <c r="D818" s="125" t="s">
        <v>48</v>
      </c>
      <c r="E818" s="125" t="s">
        <v>797</v>
      </c>
      <c r="F818" s="125" t="s">
        <v>14</v>
      </c>
      <c r="G818" s="131">
        <v>299393.19</v>
      </c>
    </row>
    <row r="819" spans="1:7" ht="31.5" x14ac:dyDescent="0.25">
      <c r="A819" s="133" t="s">
        <v>605</v>
      </c>
      <c r="B819" s="125" t="s">
        <v>84</v>
      </c>
      <c r="C819" s="125" t="s">
        <v>55</v>
      </c>
      <c r="D819" s="125" t="s">
        <v>48</v>
      </c>
      <c r="E819" s="125" t="s">
        <v>797</v>
      </c>
      <c r="F819" s="125" t="s">
        <v>606</v>
      </c>
      <c r="G819" s="131">
        <v>299393.19</v>
      </c>
    </row>
    <row r="820" spans="1:7" x14ac:dyDescent="0.25">
      <c r="A820" s="133" t="s">
        <v>608</v>
      </c>
      <c r="B820" s="125" t="s">
        <v>84</v>
      </c>
      <c r="C820" s="125" t="s">
        <v>55</v>
      </c>
      <c r="D820" s="125" t="s">
        <v>48</v>
      </c>
      <c r="E820" s="125" t="s">
        <v>797</v>
      </c>
      <c r="F820" s="125" t="s">
        <v>94</v>
      </c>
      <c r="G820" s="131">
        <v>299393.19</v>
      </c>
    </row>
    <row r="821" spans="1:7" x14ac:dyDescent="0.25">
      <c r="A821" s="133" t="s">
        <v>850</v>
      </c>
      <c r="B821" s="125" t="s">
        <v>84</v>
      </c>
      <c r="C821" s="125" t="s">
        <v>53</v>
      </c>
      <c r="D821" s="125"/>
      <c r="E821" s="125"/>
      <c r="F821" s="125"/>
      <c r="G821" s="131">
        <v>10930452.68</v>
      </c>
    </row>
    <row r="822" spans="1:7" x14ac:dyDescent="0.25">
      <c r="A822" s="133" t="s">
        <v>851</v>
      </c>
      <c r="B822" s="125" t="s">
        <v>84</v>
      </c>
      <c r="C822" s="125" t="s">
        <v>53</v>
      </c>
      <c r="D822" s="125" t="s">
        <v>53</v>
      </c>
      <c r="E822" s="125"/>
      <c r="F822" s="125"/>
      <c r="G822" s="131">
        <v>10930452.68</v>
      </c>
    </row>
    <row r="823" spans="1:7" ht="31.5" x14ac:dyDescent="0.25">
      <c r="A823" s="133" t="s">
        <v>852</v>
      </c>
      <c r="B823" s="125" t="s">
        <v>84</v>
      </c>
      <c r="C823" s="125" t="s">
        <v>53</v>
      </c>
      <c r="D823" s="125" t="s">
        <v>53</v>
      </c>
      <c r="E823" s="125" t="s">
        <v>853</v>
      </c>
      <c r="F823" s="125"/>
      <c r="G823" s="131">
        <v>10930452.68</v>
      </c>
    </row>
    <row r="824" spans="1:7" ht="31.5" x14ac:dyDescent="0.25">
      <c r="A824" s="133" t="s">
        <v>604</v>
      </c>
      <c r="B824" s="125" t="s">
        <v>84</v>
      </c>
      <c r="C824" s="125" t="s">
        <v>53</v>
      </c>
      <c r="D824" s="125" t="s">
        <v>53</v>
      </c>
      <c r="E824" s="125" t="s">
        <v>853</v>
      </c>
      <c r="F824" s="125" t="s">
        <v>14</v>
      </c>
      <c r="G824" s="131">
        <v>10930452.68</v>
      </c>
    </row>
    <row r="825" spans="1:7" ht="31.5" x14ac:dyDescent="0.25">
      <c r="A825" s="133" t="s">
        <v>605</v>
      </c>
      <c r="B825" s="125" t="s">
        <v>84</v>
      </c>
      <c r="C825" s="125" t="s">
        <v>53</v>
      </c>
      <c r="D825" s="125" t="s">
        <v>53</v>
      </c>
      <c r="E825" s="125" t="s">
        <v>853</v>
      </c>
      <c r="F825" s="125" t="s">
        <v>606</v>
      </c>
      <c r="G825" s="131">
        <v>10930452.68</v>
      </c>
    </row>
    <row r="826" spans="1:7" x14ac:dyDescent="0.25">
      <c r="A826" s="133" t="s">
        <v>608</v>
      </c>
      <c r="B826" s="125" t="s">
        <v>84</v>
      </c>
      <c r="C826" s="125" t="s">
        <v>53</v>
      </c>
      <c r="D826" s="125" t="s">
        <v>53</v>
      </c>
      <c r="E826" s="125" t="s">
        <v>853</v>
      </c>
      <c r="F826" s="125" t="s">
        <v>94</v>
      </c>
      <c r="G826" s="131">
        <v>10930452.68</v>
      </c>
    </row>
    <row r="827" spans="1:7" x14ac:dyDescent="0.25">
      <c r="A827" s="133" t="s">
        <v>854</v>
      </c>
      <c r="B827" s="125" t="s">
        <v>84</v>
      </c>
      <c r="C827" s="125" t="s">
        <v>56</v>
      </c>
      <c r="D827" s="125"/>
      <c r="E827" s="125"/>
      <c r="F827" s="125"/>
      <c r="G827" s="131">
        <v>196946792.53999999</v>
      </c>
    </row>
    <row r="828" spans="1:7" x14ac:dyDescent="0.25">
      <c r="A828" s="133" t="s">
        <v>855</v>
      </c>
      <c r="B828" s="125" t="s">
        <v>84</v>
      </c>
      <c r="C828" s="125" t="s">
        <v>56</v>
      </c>
      <c r="D828" s="125" t="s">
        <v>45</v>
      </c>
      <c r="E828" s="125"/>
      <c r="F828" s="125"/>
      <c r="G828" s="131">
        <v>12960946.01</v>
      </c>
    </row>
    <row r="829" spans="1:7" ht="35.25" customHeight="1" x14ac:dyDescent="0.25">
      <c r="A829" s="133" t="s">
        <v>856</v>
      </c>
      <c r="B829" s="125" t="s">
        <v>84</v>
      </c>
      <c r="C829" s="125" t="s">
        <v>56</v>
      </c>
      <c r="D829" s="125" t="s">
        <v>45</v>
      </c>
      <c r="E829" s="125" t="s">
        <v>857</v>
      </c>
      <c r="F829" s="125"/>
      <c r="G829" s="131">
        <v>5806855</v>
      </c>
    </row>
    <row r="830" spans="1:7" x14ac:dyDescent="0.25">
      <c r="A830" s="133" t="s">
        <v>615</v>
      </c>
      <c r="B830" s="125" t="s">
        <v>84</v>
      </c>
      <c r="C830" s="125" t="s">
        <v>56</v>
      </c>
      <c r="D830" s="125" t="s">
        <v>45</v>
      </c>
      <c r="E830" s="125" t="s">
        <v>857</v>
      </c>
      <c r="F830" s="125" t="s">
        <v>16</v>
      </c>
      <c r="G830" s="131">
        <v>5806855</v>
      </c>
    </row>
    <row r="831" spans="1:7" ht="31.5" x14ac:dyDescent="0.25">
      <c r="A831" s="133" t="s">
        <v>616</v>
      </c>
      <c r="B831" s="125" t="s">
        <v>84</v>
      </c>
      <c r="C831" s="125" t="s">
        <v>56</v>
      </c>
      <c r="D831" s="125" t="s">
        <v>45</v>
      </c>
      <c r="E831" s="125" t="s">
        <v>857</v>
      </c>
      <c r="F831" s="125" t="s">
        <v>617</v>
      </c>
      <c r="G831" s="131">
        <v>5806855</v>
      </c>
    </row>
    <row r="832" spans="1:7" ht="31.5" x14ac:dyDescent="0.25">
      <c r="A832" s="133" t="s">
        <v>618</v>
      </c>
      <c r="B832" s="125" t="s">
        <v>84</v>
      </c>
      <c r="C832" s="125" t="s">
        <v>56</v>
      </c>
      <c r="D832" s="125" t="s">
        <v>45</v>
      </c>
      <c r="E832" s="125" t="s">
        <v>857</v>
      </c>
      <c r="F832" s="125" t="s">
        <v>97</v>
      </c>
      <c r="G832" s="131">
        <v>5806855</v>
      </c>
    </row>
    <row r="833" spans="1:7" ht="47.25" x14ac:dyDescent="0.25">
      <c r="A833" s="133" t="s">
        <v>858</v>
      </c>
      <c r="B833" s="125" t="s">
        <v>84</v>
      </c>
      <c r="C833" s="125" t="s">
        <v>56</v>
      </c>
      <c r="D833" s="125" t="s">
        <v>45</v>
      </c>
      <c r="E833" s="125" t="s">
        <v>141</v>
      </c>
      <c r="F833" s="125"/>
      <c r="G833" s="131">
        <v>7154091.0099999998</v>
      </c>
    </row>
    <row r="834" spans="1:7" x14ac:dyDescent="0.25">
      <c r="A834" s="133" t="s">
        <v>615</v>
      </c>
      <c r="B834" s="125" t="s">
        <v>84</v>
      </c>
      <c r="C834" s="125" t="s">
        <v>56</v>
      </c>
      <c r="D834" s="125" t="s">
        <v>45</v>
      </c>
      <c r="E834" s="125" t="s">
        <v>141</v>
      </c>
      <c r="F834" s="125" t="s">
        <v>16</v>
      </c>
      <c r="G834" s="131">
        <v>7154091.0099999998</v>
      </c>
    </row>
    <row r="835" spans="1:7" x14ac:dyDescent="0.25">
      <c r="A835" s="133" t="s">
        <v>859</v>
      </c>
      <c r="B835" s="125" t="s">
        <v>84</v>
      </c>
      <c r="C835" s="125" t="s">
        <v>56</v>
      </c>
      <c r="D835" s="125" t="s">
        <v>45</v>
      </c>
      <c r="E835" s="125" t="s">
        <v>141</v>
      </c>
      <c r="F835" s="125" t="s">
        <v>860</v>
      </c>
      <c r="G835" s="131">
        <v>7154091.0099999998</v>
      </c>
    </row>
    <row r="836" spans="1:7" x14ac:dyDescent="0.25">
      <c r="A836" s="133" t="s">
        <v>861</v>
      </c>
      <c r="B836" s="125" t="s">
        <v>84</v>
      </c>
      <c r="C836" s="125" t="s">
        <v>56</v>
      </c>
      <c r="D836" s="125" t="s">
        <v>45</v>
      </c>
      <c r="E836" s="125" t="s">
        <v>141</v>
      </c>
      <c r="F836" s="125" t="s">
        <v>121</v>
      </c>
      <c r="G836" s="131">
        <v>7154091.0099999998</v>
      </c>
    </row>
    <row r="837" spans="1:7" x14ac:dyDescent="0.25">
      <c r="A837" s="133" t="s">
        <v>862</v>
      </c>
      <c r="B837" s="125" t="s">
        <v>84</v>
      </c>
      <c r="C837" s="125" t="s">
        <v>56</v>
      </c>
      <c r="D837" s="125" t="s">
        <v>47</v>
      </c>
      <c r="E837" s="125"/>
      <c r="F837" s="125"/>
      <c r="G837" s="131">
        <v>21997035.149999999</v>
      </c>
    </row>
    <row r="838" spans="1:7" ht="31.5" x14ac:dyDescent="0.25">
      <c r="A838" s="133" t="s">
        <v>863</v>
      </c>
      <c r="B838" s="125" t="s">
        <v>84</v>
      </c>
      <c r="C838" s="125" t="s">
        <v>56</v>
      </c>
      <c r="D838" s="125" t="s">
        <v>47</v>
      </c>
      <c r="E838" s="125" t="s">
        <v>864</v>
      </c>
      <c r="F838" s="125"/>
      <c r="G838" s="131">
        <v>247397.94</v>
      </c>
    </row>
    <row r="839" spans="1:7" ht="31.5" x14ac:dyDescent="0.25">
      <c r="A839" s="133" t="s">
        <v>604</v>
      </c>
      <c r="B839" s="125" t="s">
        <v>84</v>
      </c>
      <c r="C839" s="125" t="s">
        <v>56</v>
      </c>
      <c r="D839" s="125" t="s">
        <v>47</v>
      </c>
      <c r="E839" s="125" t="s">
        <v>864</v>
      </c>
      <c r="F839" s="125" t="s">
        <v>14</v>
      </c>
      <c r="G839" s="131">
        <v>247397.94</v>
      </c>
    </row>
    <row r="840" spans="1:7" ht="31.5" x14ac:dyDescent="0.25">
      <c r="A840" s="133" t="s">
        <v>605</v>
      </c>
      <c r="B840" s="125" t="s">
        <v>84</v>
      </c>
      <c r="C840" s="125" t="s">
        <v>56</v>
      </c>
      <c r="D840" s="125" t="s">
        <v>47</v>
      </c>
      <c r="E840" s="125" t="s">
        <v>864</v>
      </c>
      <c r="F840" s="125" t="s">
        <v>606</v>
      </c>
      <c r="G840" s="131">
        <v>247397.94</v>
      </c>
    </row>
    <row r="841" spans="1:7" x14ac:dyDescent="0.25">
      <c r="A841" s="133" t="s">
        <v>608</v>
      </c>
      <c r="B841" s="125" t="s">
        <v>84</v>
      </c>
      <c r="C841" s="125" t="s">
        <v>56</v>
      </c>
      <c r="D841" s="125" t="s">
        <v>47</v>
      </c>
      <c r="E841" s="125" t="s">
        <v>864</v>
      </c>
      <c r="F841" s="125" t="s">
        <v>94</v>
      </c>
      <c r="G841" s="131">
        <v>247397.94</v>
      </c>
    </row>
    <row r="842" spans="1:7" ht="31.5" x14ac:dyDescent="0.25">
      <c r="A842" s="133" t="s">
        <v>865</v>
      </c>
      <c r="B842" s="125" t="s">
        <v>84</v>
      </c>
      <c r="C842" s="125" t="s">
        <v>56</v>
      </c>
      <c r="D842" s="125" t="s">
        <v>47</v>
      </c>
      <c r="E842" s="125" t="s">
        <v>866</v>
      </c>
      <c r="F842" s="125"/>
      <c r="G842" s="131">
        <v>5700000</v>
      </c>
    </row>
    <row r="843" spans="1:7" ht="31.5" x14ac:dyDescent="0.25">
      <c r="A843" s="133" t="s">
        <v>660</v>
      </c>
      <c r="B843" s="125" t="s">
        <v>84</v>
      </c>
      <c r="C843" s="125" t="s">
        <v>56</v>
      </c>
      <c r="D843" s="125" t="s">
        <v>47</v>
      </c>
      <c r="E843" s="125" t="s">
        <v>866</v>
      </c>
      <c r="F843" s="125" t="s">
        <v>136</v>
      </c>
      <c r="G843" s="131">
        <v>5700000</v>
      </c>
    </row>
    <row r="844" spans="1:7" ht="63" x14ac:dyDescent="0.25">
      <c r="A844" s="133" t="s">
        <v>867</v>
      </c>
      <c r="B844" s="125" t="s">
        <v>84</v>
      </c>
      <c r="C844" s="125" t="s">
        <v>56</v>
      </c>
      <c r="D844" s="125" t="s">
        <v>47</v>
      </c>
      <c r="E844" s="125" t="s">
        <v>866</v>
      </c>
      <c r="F844" s="125" t="s">
        <v>868</v>
      </c>
      <c r="G844" s="131">
        <v>5700000</v>
      </c>
    </row>
    <row r="845" spans="1:7" ht="31.5" x14ac:dyDescent="0.25">
      <c r="A845" s="133" t="s">
        <v>869</v>
      </c>
      <c r="B845" s="125" t="s">
        <v>84</v>
      </c>
      <c r="C845" s="125" t="s">
        <v>56</v>
      </c>
      <c r="D845" s="125" t="s">
        <v>47</v>
      </c>
      <c r="E845" s="125" t="s">
        <v>866</v>
      </c>
      <c r="F845" s="125" t="s">
        <v>870</v>
      </c>
      <c r="G845" s="131">
        <v>5700000</v>
      </c>
    </row>
    <row r="846" spans="1:7" ht="31.5" x14ac:dyDescent="0.25">
      <c r="A846" s="133" t="s">
        <v>871</v>
      </c>
      <c r="B846" s="125" t="s">
        <v>84</v>
      </c>
      <c r="C846" s="125" t="s">
        <v>56</v>
      </c>
      <c r="D846" s="125" t="s">
        <v>47</v>
      </c>
      <c r="E846" s="125" t="s">
        <v>872</v>
      </c>
      <c r="F846" s="125"/>
      <c r="G846" s="131">
        <v>4999980</v>
      </c>
    </row>
    <row r="847" spans="1:7" x14ac:dyDescent="0.25">
      <c r="A847" s="133" t="s">
        <v>615</v>
      </c>
      <c r="B847" s="125" t="s">
        <v>84</v>
      </c>
      <c r="C847" s="125" t="s">
        <v>56</v>
      </c>
      <c r="D847" s="125" t="s">
        <v>47</v>
      </c>
      <c r="E847" s="125" t="s">
        <v>872</v>
      </c>
      <c r="F847" s="125" t="s">
        <v>16</v>
      </c>
      <c r="G847" s="131">
        <v>4999980</v>
      </c>
    </row>
    <row r="848" spans="1:7" ht="31.5" x14ac:dyDescent="0.25">
      <c r="A848" s="133" t="s">
        <v>616</v>
      </c>
      <c r="B848" s="125" t="s">
        <v>84</v>
      </c>
      <c r="C848" s="125" t="s">
        <v>56</v>
      </c>
      <c r="D848" s="125" t="s">
        <v>47</v>
      </c>
      <c r="E848" s="125" t="s">
        <v>872</v>
      </c>
      <c r="F848" s="125" t="s">
        <v>617</v>
      </c>
      <c r="G848" s="131">
        <v>4999980</v>
      </c>
    </row>
    <row r="849" spans="1:7" x14ac:dyDescent="0.25">
      <c r="A849" s="133" t="s">
        <v>873</v>
      </c>
      <c r="B849" s="125" t="s">
        <v>84</v>
      </c>
      <c r="C849" s="125" t="s">
        <v>56</v>
      </c>
      <c r="D849" s="125" t="s">
        <v>47</v>
      </c>
      <c r="E849" s="125" t="s">
        <v>872</v>
      </c>
      <c r="F849" s="125" t="s">
        <v>122</v>
      </c>
      <c r="G849" s="131">
        <v>4999980</v>
      </c>
    </row>
    <row r="850" spans="1:7" ht="63" x14ac:dyDescent="0.25">
      <c r="A850" s="133" t="s">
        <v>874</v>
      </c>
      <c r="B850" s="125" t="s">
        <v>84</v>
      </c>
      <c r="C850" s="125" t="s">
        <v>56</v>
      </c>
      <c r="D850" s="125" t="s">
        <v>47</v>
      </c>
      <c r="E850" s="125" t="s">
        <v>875</v>
      </c>
      <c r="F850" s="125"/>
      <c r="G850" s="131">
        <v>199463.97</v>
      </c>
    </row>
    <row r="851" spans="1:7" x14ac:dyDescent="0.25">
      <c r="A851" s="133" t="s">
        <v>615</v>
      </c>
      <c r="B851" s="125" t="s">
        <v>84</v>
      </c>
      <c r="C851" s="125" t="s">
        <v>56</v>
      </c>
      <c r="D851" s="125" t="s">
        <v>47</v>
      </c>
      <c r="E851" s="125" t="s">
        <v>875</v>
      </c>
      <c r="F851" s="125" t="s">
        <v>16</v>
      </c>
      <c r="G851" s="131">
        <v>199463.97</v>
      </c>
    </row>
    <row r="852" spans="1:7" ht="31.5" x14ac:dyDescent="0.25">
      <c r="A852" s="133" t="s">
        <v>616</v>
      </c>
      <c r="B852" s="125" t="s">
        <v>84</v>
      </c>
      <c r="C852" s="125" t="s">
        <v>56</v>
      </c>
      <c r="D852" s="125" t="s">
        <v>47</v>
      </c>
      <c r="E852" s="125" t="s">
        <v>875</v>
      </c>
      <c r="F852" s="125" t="s">
        <v>617</v>
      </c>
      <c r="G852" s="131">
        <v>199463.97</v>
      </c>
    </row>
    <row r="853" spans="1:7" ht="31.5" x14ac:dyDescent="0.25">
      <c r="A853" s="133" t="s">
        <v>618</v>
      </c>
      <c r="B853" s="125" t="s">
        <v>84</v>
      </c>
      <c r="C853" s="125" t="s">
        <v>56</v>
      </c>
      <c r="D853" s="125" t="s">
        <v>47</v>
      </c>
      <c r="E853" s="125" t="s">
        <v>875</v>
      </c>
      <c r="F853" s="125" t="s">
        <v>97</v>
      </c>
      <c r="G853" s="131">
        <v>100000</v>
      </c>
    </row>
    <row r="854" spans="1:7" ht="31.5" x14ac:dyDescent="0.25">
      <c r="A854" s="133" t="s">
        <v>876</v>
      </c>
      <c r="B854" s="125" t="s">
        <v>84</v>
      </c>
      <c r="C854" s="125" t="s">
        <v>56</v>
      </c>
      <c r="D854" s="125" t="s">
        <v>47</v>
      </c>
      <c r="E854" s="125" t="s">
        <v>875</v>
      </c>
      <c r="F854" s="125" t="s">
        <v>120</v>
      </c>
      <c r="G854" s="131">
        <v>99463.97</v>
      </c>
    </row>
    <row r="855" spans="1:7" ht="34.5" customHeight="1" x14ac:dyDescent="0.25">
      <c r="A855" s="133" t="s">
        <v>877</v>
      </c>
      <c r="B855" s="125" t="s">
        <v>84</v>
      </c>
      <c r="C855" s="125" t="s">
        <v>56</v>
      </c>
      <c r="D855" s="125" t="s">
        <v>47</v>
      </c>
      <c r="E855" s="125" t="s">
        <v>878</v>
      </c>
      <c r="F855" s="125"/>
      <c r="G855" s="131">
        <v>2995775.4</v>
      </c>
    </row>
    <row r="856" spans="1:7" x14ac:dyDescent="0.25">
      <c r="A856" s="133" t="s">
        <v>615</v>
      </c>
      <c r="B856" s="125" t="s">
        <v>84</v>
      </c>
      <c r="C856" s="125" t="s">
        <v>56</v>
      </c>
      <c r="D856" s="125" t="s">
        <v>47</v>
      </c>
      <c r="E856" s="125" t="s">
        <v>878</v>
      </c>
      <c r="F856" s="125" t="s">
        <v>16</v>
      </c>
      <c r="G856" s="131">
        <v>2995775.4</v>
      </c>
    </row>
    <row r="857" spans="1:7" ht="31.5" x14ac:dyDescent="0.25">
      <c r="A857" s="133" t="s">
        <v>616</v>
      </c>
      <c r="B857" s="125" t="s">
        <v>84</v>
      </c>
      <c r="C857" s="125" t="s">
        <v>56</v>
      </c>
      <c r="D857" s="125" t="s">
        <v>47</v>
      </c>
      <c r="E857" s="125" t="s">
        <v>878</v>
      </c>
      <c r="F857" s="125" t="s">
        <v>617</v>
      </c>
      <c r="G857" s="131">
        <v>2995775.4</v>
      </c>
    </row>
    <row r="858" spans="1:7" ht="31.5" x14ac:dyDescent="0.25">
      <c r="A858" s="133" t="s">
        <v>876</v>
      </c>
      <c r="B858" s="125" t="s">
        <v>84</v>
      </c>
      <c r="C858" s="125" t="s">
        <v>56</v>
      </c>
      <c r="D858" s="125" t="s">
        <v>47</v>
      </c>
      <c r="E858" s="125" t="s">
        <v>878</v>
      </c>
      <c r="F858" s="125" t="s">
        <v>120</v>
      </c>
      <c r="G858" s="131">
        <v>2995775.4</v>
      </c>
    </row>
    <row r="859" spans="1:7" x14ac:dyDescent="0.25">
      <c r="A859" s="133" t="s">
        <v>879</v>
      </c>
      <c r="B859" s="125" t="s">
        <v>84</v>
      </c>
      <c r="C859" s="125" t="s">
        <v>56</v>
      </c>
      <c r="D859" s="125" t="s">
        <v>47</v>
      </c>
      <c r="E859" s="125" t="s">
        <v>123</v>
      </c>
      <c r="F859" s="125"/>
      <c r="G859" s="131">
        <v>7854417.8399999999</v>
      </c>
    </row>
    <row r="860" spans="1:7" ht="31.5" x14ac:dyDescent="0.25">
      <c r="A860" s="133" t="s">
        <v>634</v>
      </c>
      <c r="B860" s="125" t="s">
        <v>84</v>
      </c>
      <c r="C860" s="125" t="s">
        <v>56</v>
      </c>
      <c r="D860" s="125" t="s">
        <v>47</v>
      </c>
      <c r="E860" s="125" t="s">
        <v>123</v>
      </c>
      <c r="F860" s="125" t="s">
        <v>18</v>
      </c>
      <c r="G860" s="131">
        <v>7854417.8399999999</v>
      </c>
    </row>
    <row r="861" spans="1:7" x14ac:dyDescent="0.25">
      <c r="A861" s="133" t="s">
        <v>635</v>
      </c>
      <c r="B861" s="125" t="s">
        <v>84</v>
      </c>
      <c r="C861" s="125" t="s">
        <v>56</v>
      </c>
      <c r="D861" s="125" t="s">
        <v>47</v>
      </c>
      <c r="E861" s="125" t="s">
        <v>123</v>
      </c>
      <c r="F861" s="125" t="s">
        <v>636</v>
      </c>
      <c r="G861" s="131">
        <v>7854417.8399999999</v>
      </c>
    </row>
    <row r="862" spans="1:7" ht="47.25" x14ac:dyDescent="0.25">
      <c r="A862" s="133" t="s">
        <v>880</v>
      </c>
      <c r="B862" s="125" t="s">
        <v>84</v>
      </c>
      <c r="C862" s="125" t="s">
        <v>56</v>
      </c>
      <c r="D862" s="125" t="s">
        <v>47</v>
      </c>
      <c r="E862" s="125" t="s">
        <v>123</v>
      </c>
      <c r="F862" s="125" t="s">
        <v>103</v>
      </c>
      <c r="G862" s="131">
        <v>7854417.8399999999</v>
      </c>
    </row>
    <row r="863" spans="1:7" x14ac:dyDescent="0.25">
      <c r="A863" s="133" t="s">
        <v>881</v>
      </c>
      <c r="B863" s="125" t="s">
        <v>84</v>
      </c>
      <c r="C863" s="125" t="s">
        <v>56</v>
      </c>
      <c r="D863" s="125" t="s">
        <v>48</v>
      </c>
      <c r="E863" s="125"/>
      <c r="F863" s="125"/>
      <c r="G863" s="131">
        <v>122755584.93000001</v>
      </c>
    </row>
    <row r="864" spans="1:7" ht="63" x14ac:dyDescent="0.25">
      <c r="A864" s="133" t="s">
        <v>882</v>
      </c>
      <c r="B864" s="125" t="s">
        <v>84</v>
      </c>
      <c r="C864" s="125" t="s">
        <v>56</v>
      </c>
      <c r="D864" s="125" t="s">
        <v>48</v>
      </c>
      <c r="E864" s="125" t="s">
        <v>883</v>
      </c>
      <c r="F864" s="125"/>
      <c r="G864" s="131">
        <v>1503722.74</v>
      </c>
    </row>
    <row r="865" spans="1:7" ht="31.5" x14ac:dyDescent="0.25">
      <c r="A865" s="133" t="s">
        <v>604</v>
      </c>
      <c r="B865" s="125" t="s">
        <v>84</v>
      </c>
      <c r="C865" s="125" t="s">
        <v>56</v>
      </c>
      <c r="D865" s="125" t="s">
        <v>48</v>
      </c>
      <c r="E865" s="125" t="s">
        <v>883</v>
      </c>
      <c r="F865" s="125" t="s">
        <v>14</v>
      </c>
      <c r="G865" s="131">
        <v>1101046.74</v>
      </c>
    </row>
    <row r="866" spans="1:7" ht="31.5" x14ac:dyDescent="0.25">
      <c r="A866" s="133" t="s">
        <v>605</v>
      </c>
      <c r="B866" s="125" t="s">
        <v>84</v>
      </c>
      <c r="C866" s="125" t="s">
        <v>56</v>
      </c>
      <c r="D866" s="125" t="s">
        <v>48</v>
      </c>
      <c r="E866" s="125" t="s">
        <v>883</v>
      </c>
      <c r="F866" s="125" t="s">
        <v>606</v>
      </c>
      <c r="G866" s="131">
        <v>1101046.74</v>
      </c>
    </row>
    <row r="867" spans="1:7" x14ac:dyDescent="0.25">
      <c r="A867" s="133" t="s">
        <v>608</v>
      </c>
      <c r="B867" s="125" t="s">
        <v>84</v>
      </c>
      <c r="C867" s="125" t="s">
        <v>56</v>
      </c>
      <c r="D867" s="125" t="s">
        <v>48</v>
      </c>
      <c r="E867" s="125" t="s">
        <v>883</v>
      </c>
      <c r="F867" s="125" t="s">
        <v>94</v>
      </c>
      <c r="G867" s="131">
        <v>1101046.74</v>
      </c>
    </row>
    <row r="868" spans="1:7" x14ac:dyDescent="0.25">
      <c r="A868" s="133" t="s">
        <v>615</v>
      </c>
      <c r="B868" s="125" t="s">
        <v>84</v>
      </c>
      <c r="C868" s="125" t="s">
        <v>56</v>
      </c>
      <c r="D868" s="125" t="s">
        <v>48</v>
      </c>
      <c r="E868" s="125" t="s">
        <v>883</v>
      </c>
      <c r="F868" s="125" t="s">
        <v>16</v>
      </c>
      <c r="G868" s="131">
        <v>402676</v>
      </c>
    </row>
    <row r="869" spans="1:7" ht="31.5" x14ac:dyDescent="0.25">
      <c r="A869" s="133" t="s">
        <v>616</v>
      </c>
      <c r="B869" s="125" t="s">
        <v>84</v>
      </c>
      <c r="C869" s="125" t="s">
        <v>56</v>
      </c>
      <c r="D869" s="125" t="s">
        <v>48</v>
      </c>
      <c r="E869" s="125" t="s">
        <v>883</v>
      </c>
      <c r="F869" s="125" t="s">
        <v>617</v>
      </c>
      <c r="G869" s="131">
        <v>57850</v>
      </c>
    </row>
    <row r="870" spans="1:7" ht="31.5" x14ac:dyDescent="0.25">
      <c r="A870" s="133" t="s">
        <v>618</v>
      </c>
      <c r="B870" s="125" t="s">
        <v>84</v>
      </c>
      <c r="C870" s="125" t="s">
        <v>56</v>
      </c>
      <c r="D870" s="125" t="s">
        <v>48</v>
      </c>
      <c r="E870" s="125" t="s">
        <v>883</v>
      </c>
      <c r="F870" s="125" t="s">
        <v>97</v>
      </c>
      <c r="G870" s="131">
        <v>57850</v>
      </c>
    </row>
    <row r="871" spans="1:7" x14ac:dyDescent="0.25">
      <c r="A871" s="133" t="s">
        <v>676</v>
      </c>
      <c r="B871" s="125" t="s">
        <v>84</v>
      </c>
      <c r="C871" s="125" t="s">
        <v>56</v>
      </c>
      <c r="D871" s="125" t="s">
        <v>48</v>
      </c>
      <c r="E871" s="125" t="s">
        <v>883</v>
      </c>
      <c r="F871" s="125" t="s">
        <v>112</v>
      </c>
      <c r="G871" s="131">
        <v>344826</v>
      </c>
    </row>
    <row r="872" spans="1:7" ht="47.25" x14ac:dyDescent="0.25">
      <c r="A872" s="133" t="s">
        <v>884</v>
      </c>
      <c r="B872" s="125" t="s">
        <v>84</v>
      </c>
      <c r="C872" s="125" t="s">
        <v>56</v>
      </c>
      <c r="D872" s="125" t="s">
        <v>48</v>
      </c>
      <c r="E872" s="125" t="s">
        <v>885</v>
      </c>
      <c r="F872" s="125"/>
      <c r="G872" s="131">
        <v>635238.92000000004</v>
      </c>
    </row>
    <row r="873" spans="1:7" ht="31.5" x14ac:dyDescent="0.25">
      <c r="A873" s="133" t="s">
        <v>604</v>
      </c>
      <c r="B873" s="125" t="s">
        <v>84</v>
      </c>
      <c r="C873" s="125" t="s">
        <v>56</v>
      </c>
      <c r="D873" s="125" t="s">
        <v>48</v>
      </c>
      <c r="E873" s="125" t="s">
        <v>885</v>
      </c>
      <c r="F873" s="125" t="s">
        <v>14</v>
      </c>
      <c r="G873" s="131">
        <v>190521.92</v>
      </c>
    </row>
    <row r="874" spans="1:7" ht="31.5" x14ac:dyDescent="0.25">
      <c r="A874" s="133" t="s">
        <v>605</v>
      </c>
      <c r="B874" s="125" t="s">
        <v>84</v>
      </c>
      <c r="C874" s="125" t="s">
        <v>56</v>
      </c>
      <c r="D874" s="125" t="s">
        <v>48</v>
      </c>
      <c r="E874" s="125" t="s">
        <v>885</v>
      </c>
      <c r="F874" s="125" t="s">
        <v>606</v>
      </c>
      <c r="G874" s="131">
        <v>190521.92</v>
      </c>
    </row>
    <row r="875" spans="1:7" x14ac:dyDescent="0.25">
      <c r="A875" s="133" t="s">
        <v>608</v>
      </c>
      <c r="B875" s="125" t="s">
        <v>84</v>
      </c>
      <c r="C875" s="125" t="s">
        <v>56</v>
      </c>
      <c r="D875" s="125" t="s">
        <v>48</v>
      </c>
      <c r="E875" s="125" t="s">
        <v>885</v>
      </c>
      <c r="F875" s="125" t="s">
        <v>94</v>
      </c>
      <c r="G875" s="131">
        <v>190521.92</v>
      </c>
    </row>
    <row r="876" spans="1:7" x14ac:dyDescent="0.25">
      <c r="A876" s="133" t="s">
        <v>615</v>
      </c>
      <c r="B876" s="125" t="s">
        <v>84</v>
      </c>
      <c r="C876" s="125" t="s">
        <v>56</v>
      </c>
      <c r="D876" s="125" t="s">
        <v>48</v>
      </c>
      <c r="E876" s="125" t="s">
        <v>885</v>
      </c>
      <c r="F876" s="125" t="s">
        <v>16</v>
      </c>
      <c r="G876" s="131">
        <v>444717</v>
      </c>
    </row>
    <row r="877" spans="1:7" ht="31.5" x14ac:dyDescent="0.25">
      <c r="A877" s="133" t="s">
        <v>616</v>
      </c>
      <c r="B877" s="125" t="s">
        <v>84</v>
      </c>
      <c r="C877" s="125" t="s">
        <v>56</v>
      </c>
      <c r="D877" s="125" t="s">
        <v>48</v>
      </c>
      <c r="E877" s="125" t="s">
        <v>885</v>
      </c>
      <c r="F877" s="125" t="s">
        <v>617</v>
      </c>
      <c r="G877" s="131">
        <v>444717</v>
      </c>
    </row>
    <row r="878" spans="1:7" ht="31.5" x14ac:dyDescent="0.25">
      <c r="A878" s="133" t="s">
        <v>876</v>
      </c>
      <c r="B878" s="125" t="s">
        <v>84</v>
      </c>
      <c r="C878" s="125" t="s">
        <v>56</v>
      </c>
      <c r="D878" s="125" t="s">
        <v>48</v>
      </c>
      <c r="E878" s="125" t="s">
        <v>885</v>
      </c>
      <c r="F878" s="125" t="s">
        <v>120</v>
      </c>
      <c r="G878" s="131">
        <v>444717</v>
      </c>
    </row>
    <row r="879" spans="1:7" ht="31.5" customHeight="1" x14ac:dyDescent="0.25">
      <c r="A879" s="133" t="s">
        <v>856</v>
      </c>
      <c r="B879" s="125" t="s">
        <v>84</v>
      </c>
      <c r="C879" s="125" t="s">
        <v>56</v>
      </c>
      <c r="D879" s="125" t="s">
        <v>48</v>
      </c>
      <c r="E879" s="125" t="s">
        <v>857</v>
      </c>
      <c r="F879" s="125"/>
      <c r="G879" s="131">
        <v>1437138</v>
      </c>
    </row>
    <row r="880" spans="1:7" x14ac:dyDescent="0.25">
      <c r="A880" s="133" t="s">
        <v>615</v>
      </c>
      <c r="B880" s="125" t="s">
        <v>84</v>
      </c>
      <c r="C880" s="125" t="s">
        <v>56</v>
      </c>
      <c r="D880" s="125" t="s">
        <v>48</v>
      </c>
      <c r="E880" s="125" t="s">
        <v>857</v>
      </c>
      <c r="F880" s="125" t="s">
        <v>16</v>
      </c>
      <c r="G880" s="131">
        <v>1437138</v>
      </c>
    </row>
    <row r="881" spans="1:7" ht="31.5" x14ac:dyDescent="0.25">
      <c r="A881" s="133" t="s">
        <v>616</v>
      </c>
      <c r="B881" s="125" t="s">
        <v>84</v>
      </c>
      <c r="C881" s="125" t="s">
        <v>56</v>
      </c>
      <c r="D881" s="125" t="s">
        <v>48</v>
      </c>
      <c r="E881" s="125" t="s">
        <v>857</v>
      </c>
      <c r="F881" s="125" t="s">
        <v>617</v>
      </c>
      <c r="G881" s="131">
        <v>1437138</v>
      </c>
    </row>
    <row r="882" spans="1:7" ht="31.5" x14ac:dyDescent="0.25">
      <c r="A882" s="133" t="s">
        <v>618</v>
      </c>
      <c r="B882" s="125" t="s">
        <v>84</v>
      </c>
      <c r="C882" s="125" t="s">
        <v>56</v>
      </c>
      <c r="D882" s="125" t="s">
        <v>48</v>
      </c>
      <c r="E882" s="125" t="s">
        <v>857</v>
      </c>
      <c r="F882" s="125" t="s">
        <v>97</v>
      </c>
      <c r="G882" s="131">
        <v>1437138</v>
      </c>
    </row>
    <row r="883" spans="1:7" ht="63" x14ac:dyDescent="0.25">
      <c r="A883" s="133" t="s">
        <v>886</v>
      </c>
      <c r="B883" s="125" t="s">
        <v>84</v>
      </c>
      <c r="C883" s="125" t="s">
        <v>56</v>
      </c>
      <c r="D883" s="125" t="s">
        <v>48</v>
      </c>
      <c r="E883" s="125" t="s">
        <v>887</v>
      </c>
      <c r="F883" s="125"/>
      <c r="G883" s="131">
        <v>1232628.54</v>
      </c>
    </row>
    <row r="884" spans="1:7" ht="31.5" x14ac:dyDescent="0.25">
      <c r="A884" s="133" t="s">
        <v>604</v>
      </c>
      <c r="B884" s="125" t="s">
        <v>84</v>
      </c>
      <c r="C884" s="125" t="s">
        <v>56</v>
      </c>
      <c r="D884" s="125" t="s">
        <v>48</v>
      </c>
      <c r="E884" s="125" t="s">
        <v>887</v>
      </c>
      <c r="F884" s="125" t="s">
        <v>14</v>
      </c>
      <c r="G884" s="131">
        <v>49533.07</v>
      </c>
    </row>
    <row r="885" spans="1:7" ht="31.5" x14ac:dyDescent="0.25">
      <c r="A885" s="133" t="s">
        <v>605</v>
      </c>
      <c r="B885" s="125" t="s">
        <v>84</v>
      </c>
      <c r="C885" s="125" t="s">
        <v>56</v>
      </c>
      <c r="D885" s="125" t="s">
        <v>48</v>
      </c>
      <c r="E885" s="125" t="s">
        <v>887</v>
      </c>
      <c r="F885" s="125" t="s">
        <v>606</v>
      </c>
      <c r="G885" s="131">
        <v>49533.07</v>
      </c>
    </row>
    <row r="886" spans="1:7" x14ac:dyDescent="0.25">
      <c r="A886" s="133" t="s">
        <v>608</v>
      </c>
      <c r="B886" s="125" t="s">
        <v>84</v>
      </c>
      <c r="C886" s="125" t="s">
        <v>56</v>
      </c>
      <c r="D886" s="125" t="s">
        <v>48</v>
      </c>
      <c r="E886" s="125" t="s">
        <v>887</v>
      </c>
      <c r="F886" s="125" t="s">
        <v>94</v>
      </c>
      <c r="G886" s="131">
        <v>49533.07</v>
      </c>
    </row>
    <row r="887" spans="1:7" x14ac:dyDescent="0.25">
      <c r="A887" s="133" t="s">
        <v>615</v>
      </c>
      <c r="B887" s="125" t="s">
        <v>84</v>
      </c>
      <c r="C887" s="125" t="s">
        <v>56</v>
      </c>
      <c r="D887" s="125" t="s">
        <v>48</v>
      </c>
      <c r="E887" s="125" t="s">
        <v>887</v>
      </c>
      <c r="F887" s="125" t="s">
        <v>16</v>
      </c>
      <c r="G887" s="131">
        <v>1183095.47</v>
      </c>
    </row>
    <row r="888" spans="1:7" ht="31.5" x14ac:dyDescent="0.25">
      <c r="A888" s="133" t="s">
        <v>616</v>
      </c>
      <c r="B888" s="125" t="s">
        <v>84</v>
      </c>
      <c r="C888" s="125" t="s">
        <v>56</v>
      </c>
      <c r="D888" s="125" t="s">
        <v>48</v>
      </c>
      <c r="E888" s="125" t="s">
        <v>887</v>
      </c>
      <c r="F888" s="125" t="s">
        <v>617</v>
      </c>
      <c r="G888" s="131">
        <v>1183095.47</v>
      </c>
    </row>
    <row r="889" spans="1:7" ht="31.5" x14ac:dyDescent="0.25">
      <c r="A889" s="133" t="s">
        <v>618</v>
      </c>
      <c r="B889" s="125" t="s">
        <v>84</v>
      </c>
      <c r="C889" s="125" t="s">
        <v>56</v>
      </c>
      <c r="D889" s="125" t="s">
        <v>48</v>
      </c>
      <c r="E889" s="125" t="s">
        <v>887</v>
      </c>
      <c r="F889" s="125" t="s">
        <v>97</v>
      </c>
      <c r="G889" s="131">
        <v>1183095.47</v>
      </c>
    </row>
    <row r="890" spans="1:7" ht="31.5" x14ac:dyDescent="0.25">
      <c r="A890" s="133" t="s">
        <v>888</v>
      </c>
      <c r="B890" s="125" t="s">
        <v>84</v>
      </c>
      <c r="C890" s="125" t="s">
        <v>56</v>
      </c>
      <c r="D890" s="125" t="s">
        <v>48</v>
      </c>
      <c r="E890" s="125" t="s">
        <v>889</v>
      </c>
      <c r="F890" s="125"/>
      <c r="G890" s="131">
        <v>38251256.950000003</v>
      </c>
    </row>
    <row r="891" spans="1:7" x14ac:dyDescent="0.25">
      <c r="A891" s="133" t="s">
        <v>615</v>
      </c>
      <c r="B891" s="125" t="s">
        <v>84</v>
      </c>
      <c r="C891" s="125" t="s">
        <v>56</v>
      </c>
      <c r="D891" s="125" t="s">
        <v>48</v>
      </c>
      <c r="E891" s="125" t="s">
        <v>889</v>
      </c>
      <c r="F891" s="125" t="s">
        <v>16</v>
      </c>
      <c r="G891" s="131">
        <v>38251256.950000003</v>
      </c>
    </row>
    <row r="892" spans="1:7" ht="31.5" x14ac:dyDescent="0.25">
      <c r="A892" s="133" t="s">
        <v>616</v>
      </c>
      <c r="B892" s="125" t="s">
        <v>84</v>
      </c>
      <c r="C892" s="125" t="s">
        <v>56</v>
      </c>
      <c r="D892" s="125" t="s">
        <v>48</v>
      </c>
      <c r="E892" s="125" t="s">
        <v>889</v>
      </c>
      <c r="F892" s="125" t="s">
        <v>617</v>
      </c>
      <c r="G892" s="131">
        <v>38251256.950000003</v>
      </c>
    </row>
    <row r="893" spans="1:7" x14ac:dyDescent="0.25">
      <c r="A893" s="133" t="s">
        <v>873</v>
      </c>
      <c r="B893" s="125" t="s">
        <v>84</v>
      </c>
      <c r="C893" s="125" t="s">
        <v>56</v>
      </c>
      <c r="D893" s="125" t="s">
        <v>48</v>
      </c>
      <c r="E893" s="125" t="s">
        <v>889</v>
      </c>
      <c r="F893" s="125" t="s">
        <v>122</v>
      </c>
      <c r="G893" s="131">
        <v>38251256.950000003</v>
      </c>
    </row>
    <row r="894" spans="1:7" ht="63" x14ac:dyDescent="0.25">
      <c r="A894" s="133" t="s">
        <v>890</v>
      </c>
      <c r="B894" s="125" t="s">
        <v>84</v>
      </c>
      <c r="C894" s="125" t="s">
        <v>56</v>
      </c>
      <c r="D894" s="125" t="s">
        <v>48</v>
      </c>
      <c r="E894" s="125" t="s">
        <v>142</v>
      </c>
      <c r="F894" s="125"/>
      <c r="G894" s="131">
        <v>19766981.760000002</v>
      </c>
    </row>
    <row r="895" spans="1:7" x14ac:dyDescent="0.25">
      <c r="A895" s="133" t="s">
        <v>615</v>
      </c>
      <c r="B895" s="125" t="s">
        <v>84</v>
      </c>
      <c r="C895" s="125" t="s">
        <v>56</v>
      </c>
      <c r="D895" s="125" t="s">
        <v>48</v>
      </c>
      <c r="E895" s="125" t="s">
        <v>142</v>
      </c>
      <c r="F895" s="125" t="s">
        <v>16</v>
      </c>
      <c r="G895" s="131">
        <v>2317557</v>
      </c>
    </row>
    <row r="896" spans="1:7" ht="31.5" x14ac:dyDescent="0.25">
      <c r="A896" s="133" t="s">
        <v>616</v>
      </c>
      <c r="B896" s="125" t="s">
        <v>84</v>
      </c>
      <c r="C896" s="125" t="s">
        <v>56</v>
      </c>
      <c r="D896" s="125" t="s">
        <v>48</v>
      </c>
      <c r="E896" s="125" t="s">
        <v>142</v>
      </c>
      <c r="F896" s="125" t="s">
        <v>617</v>
      </c>
      <c r="G896" s="131">
        <v>2317557</v>
      </c>
    </row>
    <row r="897" spans="1:7" x14ac:dyDescent="0.25">
      <c r="A897" s="133" t="s">
        <v>873</v>
      </c>
      <c r="B897" s="125" t="s">
        <v>84</v>
      </c>
      <c r="C897" s="125" t="s">
        <v>56</v>
      </c>
      <c r="D897" s="125" t="s">
        <v>48</v>
      </c>
      <c r="E897" s="125" t="s">
        <v>142</v>
      </c>
      <c r="F897" s="125" t="s">
        <v>122</v>
      </c>
      <c r="G897" s="131">
        <v>2317557</v>
      </c>
    </row>
    <row r="898" spans="1:7" ht="31.5" x14ac:dyDescent="0.25">
      <c r="A898" s="133" t="s">
        <v>634</v>
      </c>
      <c r="B898" s="125" t="s">
        <v>84</v>
      </c>
      <c r="C898" s="125" t="s">
        <v>56</v>
      </c>
      <c r="D898" s="125" t="s">
        <v>48</v>
      </c>
      <c r="E898" s="125" t="s">
        <v>142</v>
      </c>
      <c r="F898" s="125" t="s">
        <v>18</v>
      </c>
      <c r="G898" s="131">
        <v>17449424.760000002</v>
      </c>
    </row>
    <row r="899" spans="1:7" x14ac:dyDescent="0.25">
      <c r="A899" s="133" t="s">
        <v>635</v>
      </c>
      <c r="B899" s="125" t="s">
        <v>84</v>
      </c>
      <c r="C899" s="125" t="s">
        <v>56</v>
      </c>
      <c r="D899" s="125" t="s">
        <v>48</v>
      </c>
      <c r="E899" s="125" t="s">
        <v>142</v>
      </c>
      <c r="F899" s="125" t="s">
        <v>636</v>
      </c>
      <c r="G899" s="131">
        <v>17449424.760000002</v>
      </c>
    </row>
    <row r="900" spans="1:7" ht="47.25" x14ac:dyDescent="0.25">
      <c r="A900" s="133" t="s">
        <v>880</v>
      </c>
      <c r="B900" s="125" t="s">
        <v>84</v>
      </c>
      <c r="C900" s="125" t="s">
        <v>56</v>
      </c>
      <c r="D900" s="125" t="s">
        <v>48</v>
      </c>
      <c r="E900" s="125" t="s">
        <v>142</v>
      </c>
      <c r="F900" s="125" t="s">
        <v>103</v>
      </c>
      <c r="G900" s="131">
        <v>17449424.760000002</v>
      </c>
    </row>
    <row r="901" spans="1:7" ht="126" x14ac:dyDescent="0.25">
      <c r="A901" s="133" t="s">
        <v>891</v>
      </c>
      <c r="B901" s="125" t="s">
        <v>84</v>
      </c>
      <c r="C901" s="125" t="s">
        <v>56</v>
      </c>
      <c r="D901" s="125" t="s">
        <v>48</v>
      </c>
      <c r="E901" s="125" t="s">
        <v>892</v>
      </c>
      <c r="F901" s="125"/>
      <c r="G901" s="131">
        <v>42642632.32</v>
      </c>
    </row>
    <row r="902" spans="1:7" x14ac:dyDescent="0.25">
      <c r="A902" s="133" t="s">
        <v>615</v>
      </c>
      <c r="B902" s="125" t="s">
        <v>84</v>
      </c>
      <c r="C902" s="125" t="s">
        <v>56</v>
      </c>
      <c r="D902" s="125" t="s">
        <v>48</v>
      </c>
      <c r="E902" s="125" t="s">
        <v>892</v>
      </c>
      <c r="F902" s="125" t="s">
        <v>16</v>
      </c>
      <c r="G902" s="131">
        <v>42642632.32</v>
      </c>
    </row>
    <row r="903" spans="1:7" x14ac:dyDescent="0.25">
      <c r="A903" s="133" t="s">
        <v>859</v>
      </c>
      <c r="B903" s="125" t="s">
        <v>84</v>
      </c>
      <c r="C903" s="125" t="s">
        <v>56</v>
      </c>
      <c r="D903" s="125" t="s">
        <v>48</v>
      </c>
      <c r="E903" s="125" t="s">
        <v>892</v>
      </c>
      <c r="F903" s="125" t="s">
        <v>860</v>
      </c>
      <c r="G903" s="131">
        <v>35566354.649999999</v>
      </c>
    </row>
    <row r="904" spans="1:7" ht="31.5" x14ac:dyDescent="0.25">
      <c r="A904" s="133" t="s">
        <v>893</v>
      </c>
      <c r="B904" s="125" t="s">
        <v>84</v>
      </c>
      <c r="C904" s="125" t="s">
        <v>56</v>
      </c>
      <c r="D904" s="125" t="s">
        <v>48</v>
      </c>
      <c r="E904" s="125" t="s">
        <v>892</v>
      </c>
      <c r="F904" s="125" t="s">
        <v>124</v>
      </c>
      <c r="G904" s="131">
        <v>35566354.649999999</v>
      </c>
    </row>
    <row r="905" spans="1:7" ht="31.5" x14ac:dyDescent="0.25">
      <c r="A905" s="133" t="s">
        <v>616</v>
      </c>
      <c r="B905" s="125" t="s">
        <v>84</v>
      </c>
      <c r="C905" s="125" t="s">
        <v>56</v>
      </c>
      <c r="D905" s="125" t="s">
        <v>48</v>
      </c>
      <c r="E905" s="125" t="s">
        <v>892</v>
      </c>
      <c r="F905" s="125" t="s">
        <v>617</v>
      </c>
      <c r="G905" s="131">
        <v>7076277.6699999999</v>
      </c>
    </row>
    <row r="906" spans="1:7" ht="31.5" x14ac:dyDescent="0.25">
      <c r="A906" s="133" t="s">
        <v>876</v>
      </c>
      <c r="B906" s="125" t="s">
        <v>84</v>
      </c>
      <c r="C906" s="125" t="s">
        <v>56</v>
      </c>
      <c r="D906" s="125" t="s">
        <v>48</v>
      </c>
      <c r="E906" s="125" t="s">
        <v>892</v>
      </c>
      <c r="F906" s="125" t="s">
        <v>120</v>
      </c>
      <c r="G906" s="131">
        <v>7076277.6699999999</v>
      </c>
    </row>
    <row r="907" spans="1:7" ht="63" x14ac:dyDescent="0.25">
      <c r="A907" s="133" t="s">
        <v>894</v>
      </c>
      <c r="B907" s="125" t="s">
        <v>84</v>
      </c>
      <c r="C907" s="125" t="s">
        <v>56</v>
      </c>
      <c r="D907" s="125" t="s">
        <v>48</v>
      </c>
      <c r="E907" s="125" t="s">
        <v>895</v>
      </c>
      <c r="F907" s="125"/>
      <c r="G907" s="131">
        <v>312210</v>
      </c>
    </row>
    <row r="908" spans="1:7" x14ac:dyDescent="0.25">
      <c r="A908" s="133" t="s">
        <v>615</v>
      </c>
      <c r="B908" s="125" t="s">
        <v>84</v>
      </c>
      <c r="C908" s="125" t="s">
        <v>56</v>
      </c>
      <c r="D908" s="125" t="s">
        <v>48</v>
      </c>
      <c r="E908" s="125" t="s">
        <v>895</v>
      </c>
      <c r="F908" s="125" t="s">
        <v>16</v>
      </c>
      <c r="G908" s="131">
        <v>312210</v>
      </c>
    </row>
    <row r="909" spans="1:7" x14ac:dyDescent="0.25">
      <c r="A909" s="133" t="s">
        <v>859</v>
      </c>
      <c r="B909" s="125" t="s">
        <v>84</v>
      </c>
      <c r="C909" s="125" t="s">
        <v>56</v>
      </c>
      <c r="D909" s="125" t="s">
        <v>48</v>
      </c>
      <c r="E909" s="125" t="s">
        <v>895</v>
      </c>
      <c r="F909" s="125" t="s">
        <v>860</v>
      </c>
      <c r="G909" s="131">
        <v>312210</v>
      </c>
    </row>
    <row r="910" spans="1:7" ht="31.5" x14ac:dyDescent="0.25">
      <c r="A910" s="133" t="s">
        <v>893</v>
      </c>
      <c r="B910" s="125" t="s">
        <v>84</v>
      </c>
      <c r="C910" s="125" t="s">
        <v>56</v>
      </c>
      <c r="D910" s="125" t="s">
        <v>48</v>
      </c>
      <c r="E910" s="125" t="s">
        <v>895</v>
      </c>
      <c r="F910" s="125" t="s">
        <v>124</v>
      </c>
      <c r="G910" s="131">
        <v>312210</v>
      </c>
    </row>
    <row r="911" spans="1:7" ht="173.25" x14ac:dyDescent="0.25">
      <c r="A911" s="133" t="s">
        <v>896</v>
      </c>
      <c r="B911" s="125" t="s">
        <v>84</v>
      </c>
      <c r="C911" s="125" t="s">
        <v>56</v>
      </c>
      <c r="D911" s="125" t="s">
        <v>48</v>
      </c>
      <c r="E911" s="125" t="s">
        <v>897</v>
      </c>
      <c r="F911" s="125"/>
      <c r="G911" s="131">
        <v>1098000</v>
      </c>
    </row>
    <row r="912" spans="1:7" x14ac:dyDescent="0.25">
      <c r="A912" s="133" t="s">
        <v>615</v>
      </c>
      <c r="B912" s="125" t="s">
        <v>84</v>
      </c>
      <c r="C912" s="125" t="s">
        <v>56</v>
      </c>
      <c r="D912" s="125" t="s">
        <v>48</v>
      </c>
      <c r="E912" s="125" t="s">
        <v>897</v>
      </c>
      <c r="F912" s="125" t="s">
        <v>16</v>
      </c>
      <c r="G912" s="131">
        <v>1098000</v>
      </c>
    </row>
    <row r="913" spans="1:7" ht="31.5" x14ac:dyDescent="0.25">
      <c r="A913" s="133" t="s">
        <v>616</v>
      </c>
      <c r="B913" s="125" t="s">
        <v>84</v>
      </c>
      <c r="C913" s="125" t="s">
        <v>56</v>
      </c>
      <c r="D913" s="125" t="s">
        <v>48</v>
      </c>
      <c r="E913" s="125" t="s">
        <v>897</v>
      </c>
      <c r="F913" s="125" t="s">
        <v>617</v>
      </c>
      <c r="G913" s="131">
        <v>1098000</v>
      </c>
    </row>
    <row r="914" spans="1:7" ht="31.5" x14ac:dyDescent="0.25">
      <c r="A914" s="133" t="s">
        <v>876</v>
      </c>
      <c r="B914" s="125" t="s">
        <v>84</v>
      </c>
      <c r="C914" s="125" t="s">
        <v>56</v>
      </c>
      <c r="D914" s="125" t="s">
        <v>48</v>
      </c>
      <c r="E914" s="125" t="s">
        <v>897</v>
      </c>
      <c r="F914" s="125" t="s">
        <v>120</v>
      </c>
      <c r="G914" s="131">
        <v>1098000</v>
      </c>
    </row>
    <row r="915" spans="1:7" x14ac:dyDescent="0.25">
      <c r="A915" s="133" t="s">
        <v>879</v>
      </c>
      <c r="B915" s="125" t="s">
        <v>84</v>
      </c>
      <c r="C915" s="125" t="s">
        <v>56</v>
      </c>
      <c r="D915" s="125" t="s">
        <v>48</v>
      </c>
      <c r="E915" s="125" t="s">
        <v>123</v>
      </c>
      <c r="F915" s="125"/>
      <c r="G915" s="131">
        <v>15875775.699999999</v>
      </c>
    </row>
    <row r="916" spans="1:7" ht="31.5" x14ac:dyDescent="0.25">
      <c r="A916" s="133" t="s">
        <v>604</v>
      </c>
      <c r="B916" s="125" t="s">
        <v>84</v>
      </c>
      <c r="C916" s="125" t="s">
        <v>56</v>
      </c>
      <c r="D916" s="125" t="s">
        <v>48</v>
      </c>
      <c r="E916" s="125" t="s">
        <v>123</v>
      </c>
      <c r="F916" s="125" t="s">
        <v>14</v>
      </c>
      <c r="G916" s="131">
        <v>116364.54</v>
      </c>
    </row>
    <row r="917" spans="1:7" ht="31.5" x14ac:dyDescent="0.25">
      <c r="A917" s="133" t="s">
        <v>605</v>
      </c>
      <c r="B917" s="125" t="s">
        <v>84</v>
      </c>
      <c r="C917" s="125" t="s">
        <v>56</v>
      </c>
      <c r="D917" s="125" t="s">
        <v>48</v>
      </c>
      <c r="E917" s="125" t="s">
        <v>123</v>
      </c>
      <c r="F917" s="125" t="s">
        <v>606</v>
      </c>
      <c r="G917" s="131">
        <v>116364.54</v>
      </c>
    </row>
    <row r="918" spans="1:7" x14ac:dyDescent="0.25">
      <c r="A918" s="133" t="s">
        <v>608</v>
      </c>
      <c r="B918" s="125" t="s">
        <v>84</v>
      </c>
      <c r="C918" s="125" t="s">
        <v>56</v>
      </c>
      <c r="D918" s="125" t="s">
        <v>48</v>
      </c>
      <c r="E918" s="125" t="s">
        <v>123</v>
      </c>
      <c r="F918" s="125" t="s">
        <v>94</v>
      </c>
      <c r="G918" s="131">
        <v>116364.54</v>
      </c>
    </row>
    <row r="919" spans="1:7" x14ac:dyDescent="0.25">
      <c r="A919" s="133" t="s">
        <v>615</v>
      </c>
      <c r="B919" s="125" t="s">
        <v>84</v>
      </c>
      <c r="C919" s="125" t="s">
        <v>56</v>
      </c>
      <c r="D919" s="125" t="s">
        <v>48</v>
      </c>
      <c r="E919" s="125" t="s">
        <v>123</v>
      </c>
      <c r="F919" s="125" t="s">
        <v>16</v>
      </c>
      <c r="G919" s="131">
        <v>13101696.4</v>
      </c>
    </row>
    <row r="920" spans="1:7" ht="31.5" x14ac:dyDescent="0.25">
      <c r="A920" s="133" t="s">
        <v>616</v>
      </c>
      <c r="B920" s="125" t="s">
        <v>84</v>
      </c>
      <c r="C920" s="125" t="s">
        <v>56</v>
      </c>
      <c r="D920" s="125" t="s">
        <v>48</v>
      </c>
      <c r="E920" s="125" t="s">
        <v>123</v>
      </c>
      <c r="F920" s="125" t="s">
        <v>617</v>
      </c>
      <c r="G920" s="131">
        <v>13101696.4</v>
      </c>
    </row>
    <row r="921" spans="1:7" ht="31.5" x14ac:dyDescent="0.25">
      <c r="A921" s="133" t="s">
        <v>618</v>
      </c>
      <c r="B921" s="125" t="s">
        <v>84</v>
      </c>
      <c r="C921" s="125" t="s">
        <v>56</v>
      </c>
      <c r="D921" s="125" t="s">
        <v>48</v>
      </c>
      <c r="E921" s="125" t="s">
        <v>123</v>
      </c>
      <c r="F921" s="125" t="s">
        <v>97</v>
      </c>
      <c r="G921" s="131">
        <v>13101696.4</v>
      </c>
    </row>
    <row r="922" spans="1:7" ht="31.5" x14ac:dyDescent="0.25">
      <c r="A922" s="133" t="s">
        <v>634</v>
      </c>
      <c r="B922" s="125" t="s">
        <v>84</v>
      </c>
      <c r="C922" s="125" t="s">
        <v>56</v>
      </c>
      <c r="D922" s="125" t="s">
        <v>48</v>
      </c>
      <c r="E922" s="125" t="s">
        <v>123</v>
      </c>
      <c r="F922" s="125" t="s">
        <v>18</v>
      </c>
      <c r="G922" s="131">
        <v>2657714.7599999998</v>
      </c>
    </row>
    <row r="923" spans="1:7" x14ac:dyDescent="0.25">
      <c r="A923" s="133" t="s">
        <v>635</v>
      </c>
      <c r="B923" s="125" t="s">
        <v>84</v>
      </c>
      <c r="C923" s="125" t="s">
        <v>56</v>
      </c>
      <c r="D923" s="125" t="s">
        <v>48</v>
      </c>
      <c r="E923" s="125" t="s">
        <v>123</v>
      </c>
      <c r="F923" s="125" t="s">
        <v>636</v>
      </c>
      <c r="G923" s="131">
        <v>2657714.7599999998</v>
      </c>
    </row>
    <row r="924" spans="1:7" ht="47.25" x14ac:dyDescent="0.25">
      <c r="A924" s="133" t="s">
        <v>880</v>
      </c>
      <c r="B924" s="125" t="s">
        <v>84</v>
      </c>
      <c r="C924" s="125" t="s">
        <v>56</v>
      </c>
      <c r="D924" s="125" t="s">
        <v>48</v>
      </c>
      <c r="E924" s="125" t="s">
        <v>123</v>
      </c>
      <c r="F924" s="125" t="s">
        <v>103</v>
      </c>
      <c r="G924" s="131">
        <v>2657714.7599999998</v>
      </c>
    </row>
    <row r="925" spans="1:7" x14ac:dyDescent="0.25">
      <c r="A925" s="133" t="s">
        <v>898</v>
      </c>
      <c r="B925" s="125" t="s">
        <v>84</v>
      </c>
      <c r="C925" s="125" t="s">
        <v>56</v>
      </c>
      <c r="D925" s="125" t="s">
        <v>49</v>
      </c>
      <c r="E925" s="125"/>
      <c r="F925" s="125"/>
      <c r="G925" s="131">
        <v>39233226.450000003</v>
      </c>
    </row>
    <row r="926" spans="1:7" x14ac:dyDescent="0.25">
      <c r="A926" s="133" t="s">
        <v>899</v>
      </c>
      <c r="B926" s="125" t="s">
        <v>84</v>
      </c>
      <c r="C926" s="125" t="s">
        <v>56</v>
      </c>
      <c r="D926" s="125" t="s">
        <v>49</v>
      </c>
      <c r="E926" s="125" t="s">
        <v>900</v>
      </c>
      <c r="F926" s="125"/>
      <c r="G926" s="131">
        <v>2057057.97</v>
      </c>
    </row>
    <row r="927" spans="1:7" ht="63" x14ac:dyDescent="0.25">
      <c r="A927" s="133" t="s">
        <v>591</v>
      </c>
      <c r="B927" s="125" t="s">
        <v>84</v>
      </c>
      <c r="C927" s="125" t="s">
        <v>56</v>
      </c>
      <c r="D927" s="125" t="s">
        <v>49</v>
      </c>
      <c r="E927" s="125" t="s">
        <v>900</v>
      </c>
      <c r="F927" s="125" t="s">
        <v>11</v>
      </c>
      <c r="G927" s="131">
        <v>49500</v>
      </c>
    </row>
    <row r="928" spans="1:7" ht="31.5" x14ac:dyDescent="0.25">
      <c r="A928" s="133" t="s">
        <v>592</v>
      </c>
      <c r="B928" s="125" t="s">
        <v>84</v>
      </c>
      <c r="C928" s="125" t="s">
        <v>56</v>
      </c>
      <c r="D928" s="125" t="s">
        <v>49</v>
      </c>
      <c r="E928" s="125" t="s">
        <v>900</v>
      </c>
      <c r="F928" s="125" t="s">
        <v>593</v>
      </c>
      <c r="G928" s="131">
        <v>49500</v>
      </c>
    </row>
    <row r="929" spans="1:7" ht="31.5" x14ac:dyDescent="0.25">
      <c r="A929" s="133" t="s">
        <v>603</v>
      </c>
      <c r="B929" s="125" t="s">
        <v>84</v>
      </c>
      <c r="C929" s="125" t="s">
        <v>56</v>
      </c>
      <c r="D929" s="125" t="s">
        <v>49</v>
      </c>
      <c r="E929" s="125" t="s">
        <v>900</v>
      </c>
      <c r="F929" s="125" t="s">
        <v>92</v>
      </c>
      <c r="G929" s="131">
        <v>49500</v>
      </c>
    </row>
    <row r="930" spans="1:7" ht="31.5" x14ac:dyDescent="0.25">
      <c r="A930" s="133" t="s">
        <v>604</v>
      </c>
      <c r="B930" s="125" t="s">
        <v>84</v>
      </c>
      <c r="C930" s="125" t="s">
        <v>56</v>
      </c>
      <c r="D930" s="125" t="s">
        <v>49</v>
      </c>
      <c r="E930" s="125" t="s">
        <v>900</v>
      </c>
      <c r="F930" s="125" t="s">
        <v>14</v>
      </c>
      <c r="G930" s="131">
        <v>994997.97</v>
      </c>
    </row>
    <row r="931" spans="1:7" ht="31.5" x14ac:dyDescent="0.25">
      <c r="A931" s="133" t="s">
        <v>605</v>
      </c>
      <c r="B931" s="125" t="s">
        <v>84</v>
      </c>
      <c r="C931" s="125" t="s">
        <v>56</v>
      </c>
      <c r="D931" s="125" t="s">
        <v>49</v>
      </c>
      <c r="E931" s="125" t="s">
        <v>900</v>
      </c>
      <c r="F931" s="125" t="s">
        <v>606</v>
      </c>
      <c r="G931" s="131">
        <v>994997.97</v>
      </c>
    </row>
    <row r="932" spans="1:7" ht="31.5" x14ac:dyDescent="0.25">
      <c r="A932" s="133" t="s">
        <v>607</v>
      </c>
      <c r="B932" s="125" t="s">
        <v>84</v>
      </c>
      <c r="C932" s="125" t="s">
        <v>56</v>
      </c>
      <c r="D932" s="125" t="s">
        <v>49</v>
      </c>
      <c r="E932" s="125" t="s">
        <v>900</v>
      </c>
      <c r="F932" s="125" t="s">
        <v>93</v>
      </c>
      <c r="G932" s="131">
        <v>35000</v>
      </c>
    </row>
    <row r="933" spans="1:7" x14ac:dyDescent="0.25">
      <c r="A933" s="133" t="s">
        <v>608</v>
      </c>
      <c r="B933" s="125" t="s">
        <v>84</v>
      </c>
      <c r="C933" s="125" t="s">
        <v>56</v>
      </c>
      <c r="D933" s="125" t="s">
        <v>49</v>
      </c>
      <c r="E933" s="125" t="s">
        <v>900</v>
      </c>
      <c r="F933" s="125" t="s">
        <v>94</v>
      </c>
      <c r="G933" s="131">
        <v>959997.97</v>
      </c>
    </row>
    <row r="934" spans="1:7" x14ac:dyDescent="0.25">
      <c r="A934" s="133" t="s">
        <v>615</v>
      </c>
      <c r="B934" s="125" t="s">
        <v>84</v>
      </c>
      <c r="C934" s="125" t="s">
        <v>56</v>
      </c>
      <c r="D934" s="125" t="s">
        <v>49</v>
      </c>
      <c r="E934" s="125" t="s">
        <v>900</v>
      </c>
      <c r="F934" s="125" t="s">
        <v>16</v>
      </c>
      <c r="G934" s="131">
        <v>1012560</v>
      </c>
    </row>
    <row r="935" spans="1:7" ht="31.5" x14ac:dyDescent="0.25">
      <c r="A935" s="133" t="s">
        <v>616</v>
      </c>
      <c r="B935" s="125" t="s">
        <v>84</v>
      </c>
      <c r="C935" s="125" t="s">
        <v>56</v>
      </c>
      <c r="D935" s="125" t="s">
        <v>49</v>
      </c>
      <c r="E935" s="125" t="s">
        <v>900</v>
      </c>
      <c r="F935" s="125" t="s">
        <v>617</v>
      </c>
      <c r="G935" s="131">
        <v>1012560</v>
      </c>
    </row>
    <row r="936" spans="1:7" ht="31.5" x14ac:dyDescent="0.25">
      <c r="A936" s="133" t="s">
        <v>876</v>
      </c>
      <c r="B936" s="125" t="s">
        <v>84</v>
      </c>
      <c r="C936" s="125" t="s">
        <v>56</v>
      </c>
      <c r="D936" s="125" t="s">
        <v>49</v>
      </c>
      <c r="E936" s="125" t="s">
        <v>900</v>
      </c>
      <c r="F936" s="125" t="s">
        <v>120</v>
      </c>
      <c r="G936" s="131">
        <v>1012560</v>
      </c>
    </row>
    <row r="937" spans="1:7" ht="31.5" x14ac:dyDescent="0.25">
      <c r="A937" s="133" t="s">
        <v>901</v>
      </c>
      <c r="B937" s="125" t="s">
        <v>84</v>
      </c>
      <c r="C937" s="125" t="s">
        <v>56</v>
      </c>
      <c r="D937" s="125" t="s">
        <v>49</v>
      </c>
      <c r="E937" s="125" t="s">
        <v>902</v>
      </c>
      <c r="F937" s="125"/>
      <c r="G937" s="131">
        <v>50000</v>
      </c>
    </row>
    <row r="938" spans="1:7" ht="31.5" x14ac:dyDescent="0.25">
      <c r="A938" s="133" t="s">
        <v>604</v>
      </c>
      <c r="B938" s="125" t="s">
        <v>84</v>
      </c>
      <c r="C938" s="125" t="s">
        <v>56</v>
      </c>
      <c r="D938" s="125" t="s">
        <v>49</v>
      </c>
      <c r="E938" s="125" t="s">
        <v>902</v>
      </c>
      <c r="F938" s="125" t="s">
        <v>14</v>
      </c>
      <c r="G938" s="131">
        <v>50000</v>
      </c>
    </row>
    <row r="939" spans="1:7" ht="31.5" x14ac:dyDescent="0.25">
      <c r="A939" s="133" t="s">
        <v>605</v>
      </c>
      <c r="B939" s="125" t="s">
        <v>84</v>
      </c>
      <c r="C939" s="125" t="s">
        <v>56</v>
      </c>
      <c r="D939" s="125" t="s">
        <v>49</v>
      </c>
      <c r="E939" s="125" t="s">
        <v>902</v>
      </c>
      <c r="F939" s="125" t="s">
        <v>606</v>
      </c>
      <c r="G939" s="131">
        <v>50000</v>
      </c>
    </row>
    <row r="940" spans="1:7" x14ac:dyDescent="0.25">
      <c r="A940" s="133" t="s">
        <v>608</v>
      </c>
      <c r="B940" s="125" t="s">
        <v>84</v>
      </c>
      <c r="C940" s="125" t="s">
        <v>56</v>
      </c>
      <c r="D940" s="125" t="s">
        <v>49</v>
      </c>
      <c r="E940" s="125" t="s">
        <v>902</v>
      </c>
      <c r="F940" s="125" t="s">
        <v>94</v>
      </c>
      <c r="G940" s="131">
        <v>50000</v>
      </c>
    </row>
    <row r="941" spans="1:7" ht="31.5" x14ac:dyDescent="0.25">
      <c r="A941" s="133" t="s">
        <v>903</v>
      </c>
      <c r="B941" s="125" t="s">
        <v>84</v>
      </c>
      <c r="C941" s="125" t="s">
        <v>56</v>
      </c>
      <c r="D941" s="125" t="s">
        <v>49</v>
      </c>
      <c r="E941" s="125" t="s">
        <v>904</v>
      </c>
      <c r="F941" s="125"/>
      <c r="G941" s="131">
        <v>264100</v>
      </c>
    </row>
    <row r="942" spans="1:7" ht="63" x14ac:dyDescent="0.25">
      <c r="A942" s="133" t="s">
        <v>591</v>
      </c>
      <c r="B942" s="125" t="s">
        <v>84</v>
      </c>
      <c r="C942" s="125" t="s">
        <v>56</v>
      </c>
      <c r="D942" s="125" t="s">
        <v>49</v>
      </c>
      <c r="E942" s="125" t="s">
        <v>904</v>
      </c>
      <c r="F942" s="125" t="s">
        <v>11</v>
      </c>
      <c r="G942" s="131">
        <v>264100</v>
      </c>
    </row>
    <row r="943" spans="1:7" ht="31.5" x14ac:dyDescent="0.25">
      <c r="A943" s="133" t="s">
        <v>592</v>
      </c>
      <c r="B943" s="125" t="s">
        <v>84</v>
      </c>
      <c r="C943" s="125" t="s">
        <v>56</v>
      </c>
      <c r="D943" s="125" t="s">
        <v>49</v>
      </c>
      <c r="E943" s="125" t="s">
        <v>904</v>
      </c>
      <c r="F943" s="125" t="s">
        <v>593</v>
      </c>
      <c r="G943" s="131">
        <v>264100</v>
      </c>
    </row>
    <row r="944" spans="1:7" ht="31.5" x14ac:dyDescent="0.25">
      <c r="A944" s="133" t="s">
        <v>603</v>
      </c>
      <c r="B944" s="125" t="s">
        <v>84</v>
      </c>
      <c r="C944" s="125" t="s">
        <v>56</v>
      </c>
      <c r="D944" s="125" t="s">
        <v>49</v>
      </c>
      <c r="E944" s="125" t="s">
        <v>904</v>
      </c>
      <c r="F944" s="125" t="s">
        <v>92</v>
      </c>
      <c r="G944" s="131">
        <v>264100</v>
      </c>
    </row>
    <row r="945" spans="1:7" ht="63" x14ac:dyDescent="0.25">
      <c r="A945" s="133" t="s">
        <v>905</v>
      </c>
      <c r="B945" s="125" t="s">
        <v>84</v>
      </c>
      <c r="C945" s="125" t="s">
        <v>56</v>
      </c>
      <c r="D945" s="125" t="s">
        <v>49</v>
      </c>
      <c r="E945" s="125" t="s">
        <v>906</v>
      </c>
      <c r="F945" s="125"/>
      <c r="G945" s="131">
        <v>772701</v>
      </c>
    </row>
    <row r="946" spans="1:7" ht="31.5" x14ac:dyDescent="0.25">
      <c r="A946" s="133" t="s">
        <v>604</v>
      </c>
      <c r="B946" s="125" t="s">
        <v>84</v>
      </c>
      <c r="C946" s="125" t="s">
        <v>56</v>
      </c>
      <c r="D946" s="125" t="s">
        <v>49</v>
      </c>
      <c r="E946" s="125" t="s">
        <v>906</v>
      </c>
      <c r="F946" s="125" t="s">
        <v>14</v>
      </c>
      <c r="G946" s="131">
        <v>602701</v>
      </c>
    </row>
    <row r="947" spans="1:7" ht="31.5" x14ac:dyDescent="0.25">
      <c r="A947" s="133" t="s">
        <v>605</v>
      </c>
      <c r="B947" s="125" t="s">
        <v>84</v>
      </c>
      <c r="C947" s="125" t="s">
        <v>56</v>
      </c>
      <c r="D947" s="125" t="s">
        <v>49</v>
      </c>
      <c r="E947" s="125" t="s">
        <v>906</v>
      </c>
      <c r="F947" s="125" t="s">
        <v>606</v>
      </c>
      <c r="G947" s="131">
        <v>602701</v>
      </c>
    </row>
    <row r="948" spans="1:7" ht="31.5" x14ac:dyDescent="0.25">
      <c r="A948" s="133" t="s">
        <v>607</v>
      </c>
      <c r="B948" s="125" t="s">
        <v>84</v>
      </c>
      <c r="C948" s="125" t="s">
        <v>56</v>
      </c>
      <c r="D948" s="125" t="s">
        <v>49</v>
      </c>
      <c r="E948" s="125" t="s">
        <v>906</v>
      </c>
      <c r="F948" s="125" t="s">
        <v>93</v>
      </c>
      <c r="G948" s="131">
        <v>160600</v>
      </c>
    </row>
    <row r="949" spans="1:7" x14ac:dyDescent="0.25">
      <c r="A949" s="133" t="s">
        <v>608</v>
      </c>
      <c r="B949" s="125" t="s">
        <v>84</v>
      </c>
      <c r="C949" s="125" t="s">
        <v>56</v>
      </c>
      <c r="D949" s="125" t="s">
        <v>49</v>
      </c>
      <c r="E949" s="125" t="s">
        <v>906</v>
      </c>
      <c r="F949" s="125" t="s">
        <v>94</v>
      </c>
      <c r="G949" s="131">
        <v>442101</v>
      </c>
    </row>
    <row r="950" spans="1:7" x14ac:dyDescent="0.25">
      <c r="A950" s="133" t="s">
        <v>615</v>
      </c>
      <c r="B950" s="125" t="s">
        <v>84</v>
      </c>
      <c r="C950" s="125" t="s">
        <v>56</v>
      </c>
      <c r="D950" s="125" t="s">
        <v>49</v>
      </c>
      <c r="E950" s="125" t="s">
        <v>906</v>
      </c>
      <c r="F950" s="125" t="s">
        <v>16</v>
      </c>
      <c r="G950" s="131">
        <v>80000</v>
      </c>
    </row>
    <row r="951" spans="1:7" x14ac:dyDescent="0.25">
      <c r="A951" s="133" t="s">
        <v>801</v>
      </c>
      <c r="B951" s="125" t="s">
        <v>84</v>
      </c>
      <c r="C951" s="125" t="s">
        <v>56</v>
      </c>
      <c r="D951" s="125" t="s">
        <v>49</v>
      </c>
      <c r="E951" s="125" t="s">
        <v>906</v>
      </c>
      <c r="F951" s="125" t="s">
        <v>111</v>
      </c>
      <c r="G951" s="131">
        <v>80000</v>
      </c>
    </row>
    <row r="952" spans="1:7" x14ac:dyDescent="0.25">
      <c r="A952" s="133" t="s">
        <v>609</v>
      </c>
      <c r="B952" s="125" t="s">
        <v>84</v>
      </c>
      <c r="C952" s="125" t="s">
        <v>56</v>
      </c>
      <c r="D952" s="125" t="s">
        <v>49</v>
      </c>
      <c r="E952" s="125" t="s">
        <v>906</v>
      </c>
      <c r="F952" s="125" t="s">
        <v>12</v>
      </c>
      <c r="G952" s="131">
        <v>90000</v>
      </c>
    </row>
    <row r="953" spans="1:7" x14ac:dyDescent="0.25">
      <c r="A953" s="133" t="s">
        <v>610</v>
      </c>
      <c r="B953" s="125" t="s">
        <v>84</v>
      </c>
      <c r="C953" s="125" t="s">
        <v>56</v>
      </c>
      <c r="D953" s="125" t="s">
        <v>49</v>
      </c>
      <c r="E953" s="125" t="s">
        <v>906</v>
      </c>
      <c r="F953" s="125" t="s">
        <v>611</v>
      </c>
      <c r="G953" s="131">
        <v>90000</v>
      </c>
    </row>
    <row r="954" spans="1:7" x14ac:dyDescent="0.25">
      <c r="A954" s="133" t="s">
        <v>612</v>
      </c>
      <c r="B954" s="125" t="s">
        <v>84</v>
      </c>
      <c r="C954" s="125" t="s">
        <v>56</v>
      </c>
      <c r="D954" s="125" t="s">
        <v>49</v>
      </c>
      <c r="E954" s="125" t="s">
        <v>906</v>
      </c>
      <c r="F954" s="125" t="s">
        <v>95</v>
      </c>
      <c r="G954" s="131">
        <v>90000</v>
      </c>
    </row>
    <row r="955" spans="1:7" ht="47.25" x14ac:dyDescent="0.25">
      <c r="A955" s="133" t="s">
        <v>856</v>
      </c>
      <c r="B955" s="125" t="s">
        <v>84</v>
      </c>
      <c r="C955" s="125" t="s">
        <v>56</v>
      </c>
      <c r="D955" s="125" t="s">
        <v>49</v>
      </c>
      <c r="E955" s="125" t="s">
        <v>857</v>
      </c>
      <c r="F955" s="125"/>
      <c r="G955" s="131">
        <v>2205821.5499999998</v>
      </c>
    </row>
    <row r="956" spans="1:7" x14ac:dyDescent="0.25">
      <c r="A956" s="133" t="s">
        <v>615</v>
      </c>
      <c r="B956" s="125" t="s">
        <v>84</v>
      </c>
      <c r="C956" s="125" t="s">
        <v>56</v>
      </c>
      <c r="D956" s="125" t="s">
        <v>49</v>
      </c>
      <c r="E956" s="125" t="s">
        <v>857</v>
      </c>
      <c r="F956" s="125" t="s">
        <v>16</v>
      </c>
      <c r="G956" s="131">
        <v>2205821.5499999998</v>
      </c>
    </row>
    <row r="957" spans="1:7" ht="31.5" x14ac:dyDescent="0.25">
      <c r="A957" s="133" t="s">
        <v>616</v>
      </c>
      <c r="B957" s="125" t="s">
        <v>84</v>
      </c>
      <c r="C957" s="125" t="s">
        <v>56</v>
      </c>
      <c r="D957" s="125" t="s">
        <v>49</v>
      </c>
      <c r="E957" s="125" t="s">
        <v>857</v>
      </c>
      <c r="F957" s="125" t="s">
        <v>617</v>
      </c>
      <c r="G957" s="131">
        <v>1552821.55</v>
      </c>
    </row>
    <row r="958" spans="1:7" ht="31.5" x14ac:dyDescent="0.25">
      <c r="A958" s="133" t="s">
        <v>618</v>
      </c>
      <c r="B958" s="125" t="s">
        <v>84</v>
      </c>
      <c r="C958" s="125" t="s">
        <v>56</v>
      </c>
      <c r="D958" s="125" t="s">
        <v>49</v>
      </c>
      <c r="E958" s="125" t="s">
        <v>857</v>
      </c>
      <c r="F958" s="125" t="s">
        <v>97</v>
      </c>
      <c r="G958" s="131">
        <v>1552821.55</v>
      </c>
    </row>
    <row r="959" spans="1:7" x14ac:dyDescent="0.25">
      <c r="A959" s="133" t="s">
        <v>676</v>
      </c>
      <c r="B959" s="125" t="s">
        <v>84</v>
      </c>
      <c r="C959" s="125" t="s">
        <v>56</v>
      </c>
      <c r="D959" s="125" t="s">
        <v>49</v>
      </c>
      <c r="E959" s="125" t="s">
        <v>857</v>
      </c>
      <c r="F959" s="125" t="s">
        <v>112</v>
      </c>
      <c r="G959" s="131">
        <v>653000</v>
      </c>
    </row>
    <row r="960" spans="1:7" x14ac:dyDescent="0.25">
      <c r="A960" s="133" t="s">
        <v>614</v>
      </c>
      <c r="B960" s="125" t="s">
        <v>84</v>
      </c>
      <c r="C960" s="125" t="s">
        <v>56</v>
      </c>
      <c r="D960" s="125" t="s">
        <v>49</v>
      </c>
      <c r="E960" s="125" t="s">
        <v>96</v>
      </c>
      <c r="F960" s="125"/>
      <c r="G960" s="131">
        <v>4240245.57</v>
      </c>
    </row>
    <row r="961" spans="1:7" ht="63" x14ac:dyDescent="0.25">
      <c r="A961" s="133" t="s">
        <v>591</v>
      </c>
      <c r="B961" s="125" t="s">
        <v>84</v>
      </c>
      <c r="C961" s="125" t="s">
        <v>56</v>
      </c>
      <c r="D961" s="125" t="s">
        <v>49</v>
      </c>
      <c r="E961" s="125" t="s">
        <v>96</v>
      </c>
      <c r="F961" s="125" t="s">
        <v>11</v>
      </c>
      <c r="G961" s="131">
        <v>4240245.57</v>
      </c>
    </row>
    <row r="962" spans="1:7" ht="31.5" x14ac:dyDescent="0.25">
      <c r="A962" s="133" t="s">
        <v>592</v>
      </c>
      <c r="B962" s="125" t="s">
        <v>84</v>
      </c>
      <c r="C962" s="125" t="s">
        <v>56</v>
      </c>
      <c r="D962" s="125" t="s">
        <v>49</v>
      </c>
      <c r="E962" s="125" t="s">
        <v>96</v>
      </c>
      <c r="F962" s="125" t="s">
        <v>593</v>
      </c>
      <c r="G962" s="131">
        <v>4240245.57</v>
      </c>
    </row>
    <row r="963" spans="1:7" ht="31.5" x14ac:dyDescent="0.25">
      <c r="A963" s="133" t="s">
        <v>594</v>
      </c>
      <c r="B963" s="125" t="s">
        <v>84</v>
      </c>
      <c r="C963" s="125" t="s">
        <v>56</v>
      </c>
      <c r="D963" s="125" t="s">
        <v>49</v>
      </c>
      <c r="E963" s="125" t="s">
        <v>96</v>
      </c>
      <c r="F963" s="125" t="s">
        <v>86</v>
      </c>
      <c r="G963" s="131">
        <v>3260924.49</v>
      </c>
    </row>
    <row r="964" spans="1:7" ht="47.25" x14ac:dyDescent="0.25">
      <c r="A964" s="133" t="s">
        <v>596</v>
      </c>
      <c r="B964" s="125" t="s">
        <v>84</v>
      </c>
      <c r="C964" s="125" t="s">
        <v>56</v>
      </c>
      <c r="D964" s="125" t="s">
        <v>49</v>
      </c>
      <c r="E964" s="125" t="s">
        <v>96</v>
      </c>
      <c r="F964" s="125" t="s">
        <v>88</v>
      </c>
      <c r="G964" s="131">
        <v>979321.08</v>
      </c>
    </row>
    <row r="965" spans="1:7" ht="47.25" x14ac:dyDescent="0.25">
      <c r="A965" s="133" t="s">
        <v>907</v>
      </c>
      <c r="B965" s="125" t="s">
        <v>84</v>
      </c>
      <c r="C965" s="125" t="s">
        <v>56</v>
      </c>
      <c r="D965" s="125" t="s">
        <v>49</v>
      </c>
      <c r="E965" s="125" t="s">
        <v>908</v>
      </c>
      <c r="F965" s="125"/>
      <c r="G965" s="131">
        <v>328753.2</v>
      </c>
    </row>
    <row r="966" spans="1:7" ht="63" x14ac:dyDescent="0.25">
      <c r="A966" s="133" t="s">
        <v>591</v>
      </c>
      <c r="B966" s="125" t="s">
        <v>84</v>
      </c>
      <c r="C966" s="125" t="s">
        <v>56</v>
      </c>
      <c r="D966" s="125" t="s">
        <v>49</v>
      </c>
      <c r="E966" s="125" t="s">
        <v>908</v>
      </c>
      <c r="F966" s="125" t="s">
        <v>11</v>
      </c>
      <c r="G966" s="131">
        <v>289017.71999999997</v>
      </c>
    </row>
    <row r="967" spans="1:7" ht="31.5" x14ac:dyDescent="0.25">
      <c r="A967" s="133" t="s">
        <v>592</v>
      </c>
      <c r="B967" s="125" t="s">
        <v>84</v>
      </c>
      <c r="C967" s="125" t="s">
        <v>56</v>
      </c>
      <c r="D967" s="125" t="s">
        <v>49</v>
      </c>
      <c r="E967" s="125" t="s">
        <v>908</v>
      </c>
      <c r="F967" s="125" t="s">
        <v>593</v>
      </c>
      <c r="G967" s="131">
        <v>289017.71999999997</v>
      </c>
    </row>
    <row r="968" spans="1:7" ht="31.5" x14ac:dyDescent="0.25">
      <c r="A968" s="133" t="s">
        <v>594</v>
      </c>
      <c r="B968" s="125" t="s">
        <v>84</v>
      </c>
      <c r="C968" s="125" t="s">
        <v>56</v>
      </c>
      <c r="D968" s="125" t="s">
        <v>49</v>
      </c>
      <c r="E968" s="125" t="s">
        <v>908</v>
      </c>
      <c r="F968" s="125" t="s">
        <v>86</v>
      </c>
      <c r="G968" s="131">
        <v>221980.03</v>
      </c>
    </row>
    <row r="969" spans="1:7" ht="47.25" x14ac:dyDescent="0.25">
      <c r="A969" s="133" t="s">
        <v>596</v>
      </c>
      <c r="B969" s="125" t="s">
        <v>84</v>
      </c>
      <c r="C969" s="125" t="s">
        <v>56</v>
      </c>
      <c r="D969" s="125" t="s">
        <v>49</v>
      </c>
      <c r="E969" s="125" t="s">
        <v>908</v>
      </c>
      <c r="F969" s="125" t="s">
        <v>88</v>
      </c>
      <c r="G969" s="131">
        <v>67037.69</v>
      </c>
    </row>
    <row r="970" spans="1:7" ht="31.5" x14ac:dyDescent="0.25">
      <c r="A970" s="133" t="s">
        <v>604</v>
      </c>
      <c r="B970" s="125" t="s">
        <v>84</v>
      </c>
      <c r="C970" s="125" t="s">
        <v>56</v>
      </c>
      <c r="D970" s="125" t="s">
        <v>49</v>
      </c>
      <c r="E970" s="125" t="s">
        <v>908</v>
      </c>
      <c r="F970" s="125" t="s">
        <v>14</v>
      </c>
      <c r="G970" s="131">
        <v>39735.480000000003</v>
      </c>
    </row>
    <row r="971" spans="1:7" ht="31.5" x14ac:dyDescent="0.25">
      <c r="A971" s="133" t="s">
        <v>605</v>
      </c>
      <c r="B971" s="125" t="s">
        <v>84</v>
      </c>
      <c r="C971" s="125" t="s">
        <v>56</v>
      </c>
      <c r="D971" s="125" t="s">
        <v>49</v>
      </c>
      <c r="E971" s="125" t="s">
        <v>908</v>
      </c>
      <c r="F971" s="125" t="s">
        <v>606</v>
      </c>
      <c r="G971" s="131">
        <v>39735.480000000003</v>
      </c>
    </row>
    <row r="972" spans="1:7" ht="31.5" x14ac:dyDescent="0.25">
      <c r="A972" s="133" t="s">
        <v>607</v>
      </c>
      <c r="B972" s="125" t="s">
        <v>84</v>
      </c>
      <c r="C972" s="125" t="s">
        <v>56</v>
      </c>
      <c r="D972" s="125" t="s">
        <v>49</v>
      </c>
      <c r="E972" s="125" t="s">
        <v>908</v>
      </c>
      <c r="F972" s="125" t="s">
        <v>93</v>
      </c>
      <c r="G972" s="131">
        <v>6248.82</v>
      </c>
    </row>
    <row r="973" spans="1:7" x14ac:dyDescent="0.25">
      <c r="A973" s="133" t="s">
        <v>608</v>
      </c>
      <c r="B973" s="125" t="s">
        <v>84</v>
      </c>
      <c r="C973" s="125" t="s">
        <v>56</v>
      </c>
      <c r="D973" s="125" t="s">
        <v>49</v>
      </c>
      <c r="E973" s="125" t="s">
        <v>908</v>
      </c>
      <c r="F973" s="125" t="s">
        <v>94</v>
      </c>
      <c r="G973" s="131">
        <v>33486.660000000003</v>
      </c>
    </row>
    <row r="974" spans="1:7" ht="31.5" x14ac:dyDescent="0.25">
      <c r="A974" s="133" t="s">
        <v>909</v>
      </c>
      <c r="B974" s="125" t="s">
        <v>84</v>
      </c>
      <c r="C974" s="125" t="s">
        <v>56</v>
      </c>
      <c r="D974" s="125" t="s">
        <v>49</v>
      </c>
      <c r="E974" s="125" t="s">
        <v>910</v>
      </c>
      <c r="F974" s="125"/>
      <c r="G974" s="131">
        <v>5669693.9500000002</v>
      </c>
    </row>
    <row r="975" spans="1:7" ht="63" x14ac:dyDescent="0.25">
      <c r="A975" s="133" t="s">
        <v>591</v>
      </c>
      <c r="B975" s="125" t="s">
        <v>84</v>
      </c>
      <c r="C975" s="125" t="s">
        <v>56</v>
      </c>
      <c r="D975" s="125" t="s">
        <v>49</v>
      </c>
      <c r="E975" s="125" t="s">
        <v>910</v>
      </c>
      <c r="F975" s="125" t="s">
        <v>11</v>
      </c>
      <c r="G975" s="131">
        <v>5320538.42</v>
      </c>
    </row>
    <row r="976" spans="1:7" ht="31.5" x14ac:dyDescent="0.25">
      <c r="A976" s="133" t="s">
        <v>592</v>
      </c>
      <c r="B976" s="125" t="s">
        <v>84</v>
      </c>
      <c r="C976" s="125" t="s">
        <v>56</v>
      </c>
      <c r="D976" s="125" t="s">
        <v>49</v>
      </c>
      <c r="E976" s="125" t="s">
        <v>910</v>
      </c>
      <c r="F976" s="125" t="s">
        <v>593</v>
      </c>
      <c r="G976" s="131">
        <v>5320538.42</v>
      </c>
    </row>
    <row r="977" spans="1:7" ht="31.5" x14ac:dyDescent="0.25">
      <c r="A977" s="133" t="s">
        <v>594</v>
      </c>
      <c r="B977" s="125" t="s">
        <v>84</v>
      </c>
      <c r="C977" s="125" t="s">
        <v>56</v>
      </c>
      <c r="D977" s="125" t="s">
        <v>49</v>
      </c>
      <c r="E977" s="125" t="s">
        <v>910</v>
      </c>
      <c r="F977" s="125" t="s">
        <v>86</v>
      </c>
      <c r="G977" s="131">
        <v>3714366.12</v>
      </c>
    </row>
    <row r="978" spans="1:7" ht="47.25" x14ac:dyDescent="0.25">
      <c r="A978" s="133" t="s">
        <v>595</v>
      </c>
      <c r="B978" s="125" t="s">
        <v>84</v>
      </c>
      <c r="C978" s="125" t="s">
        <v>56</v>
      </c>
      <c r="D978" s="125" t="s">
        <v>49</v>
      </c>
      <c r="E978" s="125" t="s">
        <v>910</v>
      </c>
      <c r="F978" s="125" t="s">
        <v>87</v>
      </c>
      <c r="G978" s="131">
        <v>487545.05</v>
      </c>
    </row>
    <row r="979" spans="1:7" ht="47.25" x14ac:dyDescent="0.25">
      <c r="A979" s="133" t="s">
        <v>596</v>
      </c>
      <c r="B979" s="125" t="s">
        <v>84</v>
      </c>
      <c r="C979" s="125" t="s">
        <v>56</v>
      </c>
      <c r="D979" s="125" t="s">
        <v>49</v>
      </c>
      <c r="E979" s="125" t="s">
        <v>910</v>
      </c>
      <c r="F979" s="125" t="s">
        <v>88</v>
      </c>
      <c r="G979" s="131">
        <v>1118627.25</v>
      </c>
    </row>
    <row r="980" spans="1:7" ht="31.5" x14ac:dyDescent="0.25">
      <c r="A980" s="133" t="s">
        <v>604</v>
      </c>
      <c r="B980" s="125" t="s">
        <v>84</v>
      </c>
      <c r="C980" s="125" t="s">
        <v>56</v>
      </c>
      <c r="D980" s="125" t="s">
        <v>49</v>
      </c>
      <c r="E980" s="125" t="s">
        <v>910</v>
      </c>
      <c r="F980" s="125" t="s">
        <v>14</v>
      </c>
      <c r="G980" s="131">
        <v>349155.53</v>
      </c>
    </row>
    <row r="981" spans="1:7" ht="31.5" x14ac:dyDescent="0.25">
      <c r="A981" s="133" t="s">
        <v>605</v>
      </c>
      <c r="B981" s="125" t="s">
        <v>84</v>
      </c>
      <c r="C981" s="125" t="s">
        <v>56</v>
      </c>
      <c r="D981" s="125" t="s">
        <v>49</v>
      </c>
      <c r="E981" s="125" t="s">
        <v>910</v>
      </c>
      <c r="F981" s="125" t="s">
        <v>606</v>
      </c>
      <c r="G981" s="131">
        <v>349155.53</v>
      </c>
    </row>
    <row r="982" spans="1:7" ht="31.5" x14ac:dyDescent="0.25">
      <c r="A982" s="133" t="s">
        <v>607</v>
      </c>
      <c r="B982" s="125" t="s">
        <v>84</v>
      </c>
      <c r="C982" s="125" t="s">
        <v>56</v>
      </c>
      <c r="D982" s="125" t="s">
        <v>49</v>
      </c>
      <c r="E982" s="125" t="s">
        <v>910</v>
      </c>
      <c r="F982" s="125" t="s">
        <v>93</v>
      </c>
      <c r="G982" s="131">
        <v>229472</v>
      </c>
    </row>
    <row r="983" spans="1:7" x14ac:dyDescent="0.25">
      <c r="A983" s="133" t="s">
        <v>608</v>
      </c>
      <c r="B983" s="125" t="s">
        <v>84</v>
      </c>
      <c r="C983" s="125" t="s">
        <v>56</v>
      </c>
      <c r="D983" s="125" t="s">
        <v>49</v>
      </c>
      <c r="E983" s="125" t="s">
        <v>910</v>
      </c>
      <c r="F983" s="125" t="s">
        <v>94</v>
      </c>
      <c r="G983" s="131">
        <v>119683.53</v>
      </c>
    </row>
    <row r="984" spans="1:7" ht="31.5" x14ac:dyDescent="0.25">
      <c r="A984" s="133" t="s">
        <v>911</v>
      </c>
      <c r="B984" s="125" t="s">
        <v>84</v>
      </c>
      <c r="C984" s="125" t="s">
        <v>56</v>
      </c>
      <c r="D984" s="125" t="s">
        <v>49</v>
      </c>
      <c r="E984" s="125" t="s">
        <v>912</v>
      </c>
      <c r="F984" s="125"/>
      <c r="G984" s="131">
        <v>1048251.44</v>
      </c>
    </row>
    <row r="985" spans="1:7" ht="63" x14ac:dyDescent="0.25">
      <c r="A985" s="133" t="s">
        <v>591</v>
      </c>
      <c r="B985" s="125" t="s">
        <v>84</v>
      </c>
      <c r="C985" s="125" t="s">
        <v>56</v>
      </c>
      <c r="D985" s="125" t="s">
        <v>49</v>
      </c>
      <c r="E985" s="125" t="s">
        <v>912</v>
      </c>
      <c r="F985" s="125" t="s">
        <v>11</v>
      </c>
      <c r="G985" s="131">
        <v>1023255.94</v>
      </c>
    </row>
    <row r="986" spans="1:7" ht="31.5" x14ac:dyDescent="0.25">
      <c r="A986" s="133" t="s">
        <v>592</v>
      </c>
      <c r="B986" s="125" t="s">
        <v>84</v>
      </c>
      <c r="C986" s="125" t="s">
        <v>56</v>
      </c>
      <c r="D986" s="125" t="s">
        <v>49</v>
      </c>
      <c r="E986" s="125" t="s">
        <v>912</v>
      </c>
      <c r="F986" s="125" t="s">
        <v>593</v>
      </c>
      <c r="G986" s="131">
        <v>1023255.94</v>
      </c>
    </row>
    <row r="987" spans="1:7" ht="31.5" x14ac:dyDescent="0.25">
      <c r="A987" s="133" t="s">
        <v>594</v>
      </c>
      <c r="B987" s="125" t="s">
        <v>84</v>
      </c>
      <c r="C987" s="125" t="s">
        <v>56</v>
      </c>
      <c r="D987" s="125" t="s">
        <v>49</v>
      </c>
      <c r="E987" s="125" t="s">
        <v>912</v>
      </c>
      <c r="F987" s="125" t="s">
        <v>86</v>
      </c>
      <c r="G987" s="131">
        <v>744293.86</v>
      </c>
    </row>
    <row r="988" spans="1:7" ht="47.25" x14ac:dyDescent="0.25">
      <c r="A988" s="133" t="s">
        <v>595</v>
      </c>
      <c r="B988" s="125" t="s">
        <v>84</v>
      </c>
      <c r="C988" s="125" t="s">
        <v>56</v>
      </c>
      <c r="D988" s="125" t="s">
        <v>49</v>
      </c>
      <c r="E988" s="125" t="s">
        <v>912</v>
      </c>
      <c r="F988" s="125" t="s">
        <v>87</v>
      </c>
      <c r="G988" s="131">
        <v>56787</v>
      </c>
    </row>
    <row r="989" spans="1:7" ht="47.25" x14ac:dyDescent="0.25">
      <c r="A989" s="133" t="s">
        <v>596</v>
      </c>
      <c r="B989" s="125" t="s">
        <v>84</v>
      </c>
      <c r="C989" s="125" t="s">
        <v>56</v>
      </c>
      <c r="D989" s="125" t="s">
        <v>49</v>
      </c>
      <c r="E989" s="125" t="s">
        <v>912</v>
      </c>
      <c r="F989" s="125" t="s">
        <v>88</v>
      </c>
      <c r="G989" s="131">
        <v>222175.08</v>
      </c>
    </row>
    <row r="990" spans="1:7" ht="31.5" x14ac:dyDescent="0.25">
      <c r="A990" s="133" t="s">
        <v>604</v>
      </c>
      <c r="B990" s="125" t="s">
        <v>84</v>
      </c>
      <c r="C990" s="125" t="s">
        <v>56</v>
      </c>
      <c r="D990" s="125" t="s">
        <v>49</v>
      </c>
      <c r="E990" s="125" t="s">
        <v>912</v>
      </c>
      <c r="F990" s="125" t="s">
        <v>14</v>
      </c>
      <c r="G990" s="131">
        <v>24995.5</v>
      </c>
    </row>
    <row r="991" spans="1:7" ht="31.5" x14ac:dyDescent="0.25">
      <c r="A991" s="133" t="s">
        <v>605</v>
      </c>
      <c r="B991" s="125" t="s">
        <v>84</v>
      </c>
      <c r="C991" s="125" t="s">
        <v>56</v>
      </c>
      <c r="D991" s="125" t="s">
        <v>49</v>
      </c>
      <c r="E991" s="125" t="s">
        <v>912</v>
      </c>
      <c r="F991" s="125" t="s">
        <v>606</v>
      </c>
      <c r="G991" s="131">
        <v>24995.5</v>
      </c>
    </row>
    <row r="992" spans="1:7" ht="31.5" x14ac:dyDescent="0.25">
      <c r="A992" s="133" t="s">
        <v>607</v>
      </c>
      <c r="B992" s="125" t="s">
        <v>84</v>
      </c>
      <c r="C992" s="125" t="s">
        <v>56</v>
      </c>
      <c r="D992" s="125" t="s">
        <v>49</v>
      </c>
      <c r="E992" s="125" t="s">
        <v>912</v>
      </c>
      <c r="F992" s="125" t="s">
        <v>93</v>
      </c>
      <c r="G992" s="131">
        <v>24995.5</v>
      </c>
    </row>
    <row r="993" spans="1:7" ht="47.25" x14ac:dyDescent="0.25">
      <c r="A993" s="133" t="s">
        <v>913</v>
      </c>
      <c r="B993" s="125" t="s">
        <v>84</v>
      </c>
      <c r="C993" s="125" t="s">
        <v>56</v>
      </c>
      <c r="D993" s="125" t="s">
        <v>49</v>
      </c>
      <c r="E993" s="125" t="s">
        <v>914</v>
      </c>
      <c r="F993" s="125"/>
      <c r="G993" s="131">
        <v>1315581.3700000001</v>
      </c>
    </row>
    <row r="994" spans="1:7" ht="63" x14ac:dyDescent="0.25">
      <c r="A994" s="133" t="s">
        <v>591</v>
      </c>
      <c r="B994" s="125" t="s">
        <v>84</v>
      </c>
      <c r="C994" s="125" t="s">
        <v>56</v>
      </c>
      <c r="D994" s="125" t="s">
        <v>49</v>
      </c>
      <c r="E994" s="125" t="s">
        <v>914</v>
      </c>
      <c r="F994" s="125" t="s">
        <v>11</v>
      </c>
      <c r="G994" s="131">
        <v>1266585.8700000001</v>
      </c>
    </row>
    <row r="995" spans="1:7" ht="31.5" x14ac:dyDescent="0.25">
      <c r="A995" s="133" t="s">
        <v>592</v>
      </c>
      <c r="B995" s="125" t="s">
        <v>84</v>
      </c>
      <c r="C995" s="125" t="s">
        <v>56</v>
      </c>
      <c r="D995" s="125" t="s">
        <v>49</v>
      </c>
      <c r="E995" s="125" t="s">
        <v>914</v>
      </c>
      <c r="F995" s="125" t="s">
        <v>593</v>
      </c>
      <c r="G995" s="131">
        <v>1266585.8700000001</v>
      </c>
    </row>
    <row r="996" spans="1:7" ht="31.5" x14ac:dyDescent="0.25">
      <c r="A996" s="133" t="s">
        <v>594</v>
      </c>
      <c r="B996" s="125" t="s">
        <v>84</v>
      </c>
      <c r="C996" s="125" t="s">
        <v>56</v>
      </c>
      <c r="D996" s="125" t="s">
        <v>49</v>
      </c>
      <c r="E996" s="125" t="s">
        <v>914</v>
      </c>
      <c r="F996" s="125" t="s">
        <v>86</v>
      </c>
      <c r="G996" s="131">
        <v>883295.96</v>
      </c>
    </row>
    <row r="997" spans="1:7" ht="47.25" x14ac:dyDescent="0.25">
      <c r="A997" s="133" t="s">
        <v>595</v>
      </c>
      <c r="B997" s="125" t="s">
        <v>84</v>
      </c>
      <c r="C997" s="125" t="s">
        <v>56</v>
      </c>
      <c r="D997" s="125" t="s">
        <v>49</v>
      </c>
      <c r="E997" s="125" t="s">
        <v>914</v>
      </c>
      <c r="F997" s="125" t="s">
        <v>87</v>
      </c>
      <c r="G997" s="131">
        <v>116532</v>
      </c>
    </row>
    <row r="998" spans="1:7" ht="47.25" x14ac:dyDescent="0.25">
      <c r="A998" s="133" t="s">
        <v>596</v>
      </c>
      <c r="B998" s="125" t="s">
        <v>84</v>
      </c>
      <c r="C998" s="125" t="s">
        <v>56</v>
      </c>
      <c r="D998" s="125" t="s">
        <v>49</v>
      </c>
      <c r="E998" s="125" t="s">
        <v>914</v>
      </c>
      <c r="F998" s="125" t="s">
        <v>88</v>
      </c>
      <c r="G998" s="131">
        <v>266757.90999999997</v>
      </c>
    </row>
    <row r="999" spans="1:7" ht="31.5" x14ac:dyDescent="0.25">
      <c r="A999" s="133" t="s">
        <v>604</v>
      </c>
      <c r="B999" s="125" t="s">
        <v>84</v>
      </c>
      <c r="C999" s="125" t="s">
        <v>56</v>
      </c>
      <c r="D999" s="125" t="s">
        <v>49</v>
      </c>
      <c r="E999" s="125" t="s">
        <v>914</v>
      </c>
      <c r="F999" s="125" t="s">
        <v>14</v>
      </c>
      <c r="G999" s="131">
        <v>48995.5</v>
      </c>
    </row>
    <row r="1000" spans="1:7" ht="31.5" x14ac:dyDescent="0.25">
      <c r="A1000" s="133" t="s">
        <v>605</v>
      </c>
      <c r="B1000" s="125" t="s">
        <v>84</v>
      </c>
      <c r="C1000" s="125" t="s">
        <v>56</v>
      </c>
      <c r="D1000" s="125" t="s">
        <v>49</v>
      </c>
      <c r="E1000" s="125" t="s">
        <v>914</v>
      </c>
      <c r="F1000" s="125" t="s">
        <v>606</v>
      </c>
      <c r="G1000" s="131">
        <v>48995.5</v>
      </c>
    </row>
    <row r="1001" spans="1:7" ht="31.5" x14ac:dyDescent="0.25">
      <c r="A1001" s="133" t="s">
        <v>607</v>
      </c>
      <c r="B1001" s="125" t="s">
        <v>84</v>
      </c>
      <c r="C1001" s="125" t="s">
        <v>56</v>
      </c>
      <c r="D1001" s="125" t="s">
        <v>49</v>
      </c>
      <c r="E1001" s="125" t="s">
        <v>914</v>
      </c>
      <c r="F1001" s="125" t="s">
        <v>93</v>
      </c>
      <c r="G1001" s="131">
        <v>24995.5</v>
      </c>
    </row>
    <row r="1002" spans="1:7" x14ac:dyDescent="0.25">
      <c r="A1002" s="133" t="s">
        <v>608</v>
      </c>
      <c r="B1002" s="125" t="s">
        <v>84</v>
      </c>
      <c r="C1002" s="125" t="s">
        <v>56</v>
      </c>
      <c r="D1002" s="125" t="s">
        <v>49</v>
      </c>
      <c r="E1002" s="125" t="s">
        <v>914</v>
      </c>
      <c r="F1002" s="125" t="s">
        <v>94</v>
      </c>
      <c r="G1002" s="131">
        <v>24000</v>
      </c>
    </row>
    <row r="1003" spans="1:7" x14ac:dyDescent="0.25">
      <c r="A1003" s="133" t="s">
        <v>879</v>
      </c>
      <c r="B1003" s="125" t="s">
        <v>84</v>
      </c>
      <c r="C1003" s="125" t="s">
        <v>56</v>
      </c>
      <c r="D1003" s="125" t="s">
        <v>49</v>
      </c>
      <c r="E1003" s="125" t="s">
        <v>123</v>
      </c>
      <c r="F1003" s="125"/>
      <c r="G1003" s="131">
        <v>19958312.52</v>
      </c>
    </row>
    <row r="1004" spans="1:7" x14ac:dyDescent="0.25">
      <c r="A1004" s="133" t="s">
        <v>615</v>
      </c>
      <c r="B1004" s="125" t="s">
        <v>84</v>
      </c>
      <c r="C1004" s="125" t="s">
        <v>56</v>
      </c>
      <c r="D1004" s="125" t="s">
        <v>49</v>
      </c>
      <c r="E1004" s="125" t="s">
        <v>123</v>
      </c>
      <c r="F1004" s="125" t="s">
        <v>16</v>
      </c>
      <c r="G1004" s="131">
        <v>19958312.52</v>
      </c>
    </row>
    <row r="1005" spans="1:7" ht="31.5" x14ac:dyDescent="0.25">
      <c r="A1005" s="133" t="s">
        <v>616</v>
      </c>
      <c r="B1005" s="125" t="s">
        <v>84</v>
      </c>
      <c r="C1005" s="125" t="s">
        <v>56</v>
      </c>
      <c r="D1005" s="125" t="s">
        <v>49</v>
      </c>
      <c r="E1005" s="125" t="s">
        <v>123</v>
      </c>
      <c r="F1005" s="125" t="s">
        <v>617</v>
      </c>
      <c r="G1005" s="131">
        <v>19958312.52</v>
      </c>
    </row>
    <row r="1006" spans="1:7" ht="31.5" x14ac:dyDescent="0.25">
      <c r="A1006" s="133" t="s">
        <v>618</v>
      </c>
      <c r="B1006" s="125" t="s">
        <v>84</v>
      </c>
      <c r="C1006" s="125" t="s">
        <v>56</v>
      </c>
      <c r="D1006" s="125" t="s">
        <v>49</v>
      </c>
      <c r="E1006" s="125" t="s">
        <v>123</v>
      </c>
      <c r="F1006" s="125" t="s">
        <v>97</v>
      </c>
      <c r="G1006" s="131">
        <v>19958312.52</v>
      </c>
    </row>
    <row r="1007" spans="1:7" ht="31.5" x14ac:dyDescent="0.25">
      <c r="A1007" s="133" t="s">
        <v>915</v>
      </c>
      <c r="B1007" s="125" t="s">
        <v>84</v>
      </c>
      <c r="C1007" s="125" t="s">
        <v>56</v>
      </c>
      <c r="D1007" s="125" t="s">
        <v>49</v>
      </c>
      <c r="E1007" s="125" t="s">
        <v>143</v>
      </c>
      <c r="F1007" s="125"/>
      <c r="G1007" s="131">
        <v>1322707.8799999999</v>
      </c>
    </row>
    <row r="1008" spans="1:7" x14ac:dyDescent="0.25">
      <c r="A1008" s="133" t="s">
        <v>615</v>
      </c>
      <c r="B1008" s="125" t="s">
        <v>84</v>
      </c>
      <c r="C1008" s="125" t="s">
        <v>56</v>
      </c>
      <c r="D1008" s="125" t="s">
        <v>49</v>
      </c>
      <c r="E1008" s="125" t="s">
        <v>143</v>
      </c>
      <c r="F1008" s="125" t="s">
        <v>16</v>
      </c>
      <c r="G1008" s="131">
        <v>1322707.8799999999</v>
      </c>
    </row>
    <row r="1009" spans="1:7" ht="31.5" x14ac:dyDescent="0.25">
      <c r="A1009" s="133" t="s">
        <v>679</v>
      </c>
      <c r="B1009" s="125" t="s">
        <v>84</v>
      </c>
      <c r="C1009" s="125" t="s">
        <v>56</v>
      </c>
      <c r="D1009" s="125" t="s">
        <v>49</v>
      </c>
      <c r="E1009" s="125" t="s">
        <v>143</v>
      </c>
      <c r="F1009" s="125" t="s">
        <v>125</v>
      </c>
      <c r="G1009" s="131">
        <v>1322707.8799999999</v>
      </c>
    </row>
    <row r="1010" spans="1:7" x14ac:dyDescent="0.25">
      <c r="A1010" s="133" t="s">
        <v>916</v>
      </c>
      <c r="B1010" s="125" t="s">
        <v>84</v>
      </c>
      <c r="C1010" s="125" t="s">
        <v>51</v>
      </c>
      <c r="D1010" s="125"/>
      <c r="E1010" s="125"/>
      <c r="F1010" s="125"/>
      <c r="G1010" s="131">
        <v>169117375.56</v>
      </c>
    </row>
    <row r="1011" spans="1:7" x14ac:dyDescent="0.25">
      <c r="A1011" s="133" t="s">
        <v>917</v>
      </c>
      <c r="B1011" s="125" t="s">
        <v>84</v>
      </c>
      <c r="C1011" s="125" t="s">
        <v>51</v>
      </c>
      <c r="D1011" s="125" t="s">
        <v>45</v>
      </c>
      <c r="E1011" s="125"/>
      <c r="F1011" s="125"/>
      <c r="G1011" s="131">
        <v>150684712.21000001</v>
      </c>
    </row>
    <row r="1012" spans="1:7" ht="31.5" x14ac:dyDescent="0.25">
      <c r="A1012" s="133" t="s">
        <v>918</v>
      </c>
      <c r="B1012" s="125" t="s">
        <v>84</v>
      </c>
      <c r="C1012" s="125" t="s">
        <v>51</v>
      </c>
      <c r="D1012" s="125" t="s">
        <v>45</v>
      </c>
      <c r="E1012" s="125" t="s">
        <v>919</v>
      </c>
      <c r="F1012" s="125"/>
      <c r="G1012" s="131">
        <v>500000</v>
      </c>
    </row>
    <row r="1013" spans="1:7" ht="31.5" x14ac:dyDescent="0.25">
      <c r="A1013" s="133" t="s">
        <v>604</v>
      </c>
      <c r="B1013" s="125" t="s">
        <v>84</v>
      </c>
      <c r="C1013" s="125" t="s">
        <v>51</v>
      </c>
      <c r="D1013" s="125" t="s">
        <v>45</v>
      </c>
      <c r="E1013" s="125" t="s">
        <v>919</v>
      </c>
      <c r="F1013" s="125" t="s">
        <v>14</v>
      </c>
      <c r="G1013" s="131">
        <v>500000</v>
      </c>
    </row>
    <row r="1014" spans="1:7" ht="31.5" x14ac:dyDescent="0.25">
      <c r="A1014" s="133" t="s">
        <v>605</v>
      </c>
      <c r="B1014" s="125" t="s">
        <v>84</v>
      </c>
      <c r="C1014" s="125" t="s">
        <v>51</v>
      </c>
      <c r="D1014" s="125" t="s">
        <v>45</v>
      </c>
      <c r="E1014" s="125" t="s">
        <v>919</v>
      </c>
      <c r="F1014" s="125" t="s">
        <v>606</v>
      </c>
      <c r="G1014" s="131">
        <v>500000</v>
      </c>
    </row>
    <row r="1015" spans="1:7" x14ac:dyDescent="0.25">
      <c r="A1015" s="133" t="s">
        <v>608</v>
      </c>
      <c r="B1015" s="125" t="s">
        <v>84</v>
      </c>
      <c r="C1015" s="125" t="s">
        <v>51</v>
      </c>
      <c r="D1015" s="125" t="s">
        <v>45</v>
      </c>
      <c r="E1015" s="125" t="s">
        <v>919</v>
      </c>
      <c r="F1015" s="125" t="s">
        <v>94</v>
      </c>
      <c r="G1015" s="131">
        <v>500000</v>
      </c>
    </row>
    <row r="1016" spans="1:7" ht="31.5" x14ac:dyDescent="0.25">
      <c r="A1016" s="133" t="s">
        <v>920</v>
      </c>
      <c r="B1016" s="125" t="s">
        <v>84</v>
      </c>
      <c r="C1016" s="125" t="s">
        <v>51</v>
      </c>
      <c r="D1016" s="125" t="s">
        <v>45</v>
      </c>
      <c r="E1016" s="125" t="s">
        <v>921</v>
      </c>
      <c r="F1016" s="125"/>
      <c r="G1016" s="131">
        <v>8697417.6899999995</v>
      </c>
    </row>
    <row r="1017" spans="1:7" ht="63" x14ac:dyDescent="0.25">
      <c r="A1017" s="133" t="s">
        <v>591</v>
      </c>
      <c r="B1017" s="125" t="s">
        <v>84</v>
      </c>
      <c r="C1017" s="125" t="s">
        <v>51</v>
      </c>
      <c r="D1017" s="125" t="s">
        <v>45</v>
      </c>
      <c r="E1017" s="125" t="s">
        <v>921</v>
      </c>
      <c r="F1017" s="125" t="s">
        <v>11</v>
      </c>
      <c r="G1017" s="131">
        <v>397300.85</v>
      </c>
    </row>
    <row r="1018" spans="1:7" x14ac:dyDescent="0.25">
      <c r="A1018" s="133" t="s">
        <v>599</v>
      </c>
      <c r="B1018" s="125" t="s">
        <v>84</v>
      </c>
      <c r="C1018" s="125" t="s">
        <v>51</v>
      </c>
      <c r="D1018" s="125" t="s">
        <v>45</v>
      </c>
      <c r="E1018" s="125" t="s">
        <v>921</v>
      </c>
      <c r="F1018" s="125" t="s">
        <v>600</v>
      </c>
      <c r="G1018" s="131">
        <v>397300.85</v>
      </c>
    </row>
    <row r="1019" spans="1:7" ht="31.5" x14ac:dyDescent="0.25">
      <c r="A1019" s="133" t="s">
        <v>659</v>
      </c>
      <c r="B1019" s="125" t="s">
        <v>84</v>
      </c>
      <c r="C1019" s="125" t="s">
        <v>51</v>
      </c>
      <c r="D1019" s="125" t="s">
        <v>45</v>
      </c>
      <c r="E1019" s="125" t="s">
        <v>921</v>
      </c>
      <c r="F1019" s="125" t="s">
        <v>101</v>
      </c>
      <c r="G1019" s="131">
        <v>370680.36</v>
      </c>
    </row>
    <row r="1020" spans="1:7" x14ac:dyDescent="0.25">
      <c r="A1020" s="133" t="s">
        <v>812</v>
      </c>
      <c r="B1020" s="125" t="s">
        <v>84</v>
      </c>
      <c r="C1020" s="125" t="s">
        <v>51</v>
      </c>
      <c r="D1020" s="125" t="s">
        <v>45</v>
      </c>
      <c r="E1020" s="125" t="s">
        <v>921</v>
      </c>
      <c r="F1020" s="125" t="s">
        <v>119</v>
      </c>
      <c r="G1020" s="131">
        <v>26620.49</v>
      </c>
    </row>
    <row r="1021" spans="1:7" ht="31.5" x14ac:dyDescent="0.25">
      <c r="A1021" s="133" t="s">
        <v>604</v>
      </c>
      <c r="B1021" s="125" t="s">
        <v>84</v>
      </c>
      <c r="C1021" s="125" t="s">
        <v>51</v>
      </c>
      <c r="D1021" s="125" t="s">
        <v>45</v>
      </c>
      <c r="E1021" s="125" t="s">
        <v>921</v>
      </c>
      <c r="F1021" s="125" t="s">
        <v>14</v>
      </c>
      <c r="G1021" s="131">
        <v>8300116.8399999999</v>
      </c>
    </row>
    <row r="1022" spans="1:7" ht="31.5" x14ac:dyDescent="0.25">
      <c r="A1022" s="133" t="s">
        <v>605</v>
      </c>
      <c r="B1022" s="125" t="s">
        <v>84</v>
      </c>
      <c r="C1022" s="125" t="s">
        <v>51</v>
      </c>
      <c r="D1022" s="125" t="s">
        <v>45</v>
      </c>
      <c r="E1022" s="125" t="s">
        <v>921</v>
      </c>
      <c r="F1022" s="125" t="s">
        <v>606</v>
      </c>
      <c r="G1022" s="131">
        <v>8300116.8399999999</v>
      </c>
    </row>
    <row r="1023" spans="1:7" x14ac:dyDescent="0.25">
      <c r="A1023" s="133" t="s">
        <v>608</v>
      </c>
      <c r="B1023" s="125" t="s">
        <v>84</v>
      </c>
      <c r="C1023" s="125" t="s">
        <v>51</v>
      </c>
      <c r="D1023" s="125" t="s">
        <v>45</v>
      </c>
      <c r="E1023" s="125" t="s">
        <v>921</v>
      </c>
      <c r="F1023" s="125" t="s">
        <v>94</v>
      </c>
      <c r="G1023" s="131">
        <v>8300116.8399999999</v>
      </c>
    </row>
    <row r="1024" spans="1:7" x14ac:dyDescent="0.25">
      <c r="A1024" s="133" t="s">
        <v>922</v>
      </c>
      <c r="B1024" s="125" t="s">
        <v>84</v>
      </c>
      <c r="C1024" s="125" t="s">
        <v>51</v>
      </c>
      <c r="D1024" s="125" t="s">
        <v>45</v>
      </c>
      <c r="E1024" s="125" t="s">
        <v>923</v>
      </c>
      <c r="F1024" s="125"/>
      <c r="G1024" s="131">
        <v>150000</v>
      </c>
    </row>
    <row r="1025" spans="1:7" ht="31.5" x14ac:dyDescent="0.25">
      <c r="A1025" s="133" t="s">
        <v>604</v>
      </c>
      <c r="B1025" s="125" t="s">
        <v>84</v>
      </c>
      <c r="C1025" s="125" t="s">
        <v>51</v>
      </c>
      <c r="D1025" s="125" t="s">
        <v>45</v>
      </c>
      <c r="E1025" s="125" t="s">
        <v>923</v>
      </c>
      <c r="F1025" s="125" t="s">
        <v>14</v>
      </c>
      <c r="G1025" s="131">
        <v>150000</v>
      </c>
    </row>
    <row r="1026" spans="1:7" ht="31.5" x14ac:dyDescent="0.25">
      <c r="A1026" s="133" t="s">
        <v>605</v>
      </c>
      <c r="B1026" s="125" t="s">
        <v>84</v>
      </c>
      <c r="C1026" s="125" t="s">
        <v>51</v>
      </c>
      <c r="D1026" s="125" t="s">
        <v>45</v>
      </c>
      <c r="E1026" s="125" t="s">
        <v>923</v>
      </c>
      <c r="F1026" s="125" t="s">
        <v>606</v>
      </c>
      <c r="G1026" s="131">
        <v>150000</v>
      </c>
    </row>
    <row r="1027" spans="1:7" x14ac:dyDescent="0.25">
      <c r="A1027" s="133" t="s">
        <v>608</v>
      </c>
      <c r="B1027" s="125" t="s">
        <v>84</v>
      </c>
      <c r="C1027" s="125" t="s">
        <v>51</v>
      </c>
      <c r="D1027" s="125" t="s">
        <v>45</v>
      </c>
      <c r="E1027" s="125" t="s">
        <v>923</v>
      </c>
      <c r="F1027" s="125" t="s">
        <v>94</v>
      </c>
      <c r="G1027" s="131">
        <v>150000</v>
      </c>
    </row>
    <row r="1028" spans="1:7" ht="31.5" x14ac:dyDescent="0.25">
      <c r="A1028" s="133" t="s">
        <v>657</v>
      </c>
      <c r="B1028" s="125" t="s">
        <v>84</v>
      </c>
      <c r="C1028" s="125" t="s">
        <v>51</v>
      </c>
      <c r="D1028" s="125" t="s">
        <v>45</v>
      </c>
      <c r="E1028" s="125" t="s">
        <v>924</v>
      </c>
      <c r="F1028" s="125"/>
      <c r="G1028" s="131">
        <v>128079911.81999999</v>
      </c>
    </row>
    <row r="1029" spans="1:7" ht="63" x14ac:dyDescent="0.25">
      <c r="A1029" s="133" t="s">
        <v>591</v>
      </c>
      <c r="B1029" s="125" t="s">
        <v>84</v>
      </c>
      <c r="C1029" s="125" t="s">
        <v>51</v>
      </c>
      <c r="D1029" s="125" t="s">
        <v>45</v>
      </c>
      <c r="E1029" s="125" t="s">
        <v>924</v>
      </c>
      <c r="F1029" s="125" t="s">
        <v>11</v>
      </c>
      <c r="G1029" s="131">
        <v>96531299.25</v>
      </c>
    </row>
    <row r="1030" spans="1:7" x14ac:dyDescent="0.25">
      <c r="A1030" s="133" t="s">
        <v>599</v>
      </c>
      <c r="B1030" s="125" t="s">
        <v>84</v>
      </c>
      <c r="C1030" s="125" t="s">
        <v>51</v>
      </c>
      <c r="D1030" s="125" t="s">
        <v>45</v>
      </c>
      <c r="E1030" s="125" t="s">
        <v>924</v>
      </c>
      <c r="F1030" s="125" t="s">
        <v>600</v>
      </c>
      <c r="G1030" s="131">
        <v>96531299.25</v>
      </c>
    </row>
    <row r="1031" spans="1:7" x14ac:dyDescent="0.25">
      <c r="A1031" s="133" t="s">
        <v>601</v>
      </c>
      <c r="B1031" s="125" t="s">
        <v>84</v>
      </c>
      <c r="C1031" s="125" t="s">
        <v>51</v>
      </c>
      <c r="D1031" s="125" t="s">
        <v>45</v>
      </c>
      <c r="E1031" s="125" t="s">
        <v>924</v>
      </c>
      <c r="F1031" s="125" t="s">
        <v>90</v>
      </c>
      <c r="G1031" s="131">
        <v>71668196.790000007</v>
      </c>
    </row>
    <row r="1032" spans="1:7" ht="31.5" x14ac:dyDescent="0.25">
      <c r="A1032" s="133" t="s">
        <v>659</v>
      </c>
      <c r="B1032" s="125" t="s">
        <v>84</v>
      </c>
      <c r="C1032" s="125" t="s">
        <v>51</v>
      </c>
      <c r="D1032" s="125" t="s">
        <v>45</v>
      </c>
      <c r="E1032" s="125" t="s">
        <v>924</v>
      </c>
      <c r="F1032" s="125" t="s">
        <v>101</v>
      </c>
      <c r="G1032" s="131">
        <v>3328756.37</v>
      </c>
    </row>
    <row r="1033" spans="1:7" ht="47.25" x14ac:dyDescent="0.25">
      <c r="A1033" s="133" t="s">
        <v>602</v>
      </c>
      <c r="B1033" s="125" t="s">
        <v>84</v>
      </c>
      <c r="C1033" s="125" t="s">
        <v>51</v>
      </c>
      <c r="D1033" s="125" t="s">
        <v>45</v>
      </c>
      <c r="E1033" s="125" t="s">
        <v>924</v>
      </c>
      <c r="F1033" s="125" t="s">
        <v>91</v>
      </c>
      <c r="G1033" s="131">
        <v>21534346.09</v>
      </c>
    </row>
    <row r="1034" spans="1:7" ht="31.5" x14ac:dyDescent="0.25">
      <c r="A1034" s="133" t="s">
        <v>604</v>
      </c>
      <c r="B1034" s="125" t="s">
        <v>84</v>
      </c>
      <c r="C1034" s="125" t="s">
        <v>51</v>
      </c>
      <c r="D1034" s="125" t="s">
        <v>45</v>
      </c>
      <c r="E1034" s="125" t="s">
        <v>924</v>
      </c>
      <c r="F1034" s="125" t="s">
        <v>14</v>
      </c>
      <c r="G1034" s="131">
        <v>28561655.210000001</v>
      </c>
    </row>
    <row r="1035" spans="1:7" ht="31.5" x14ac:dyDescent="0.25">
      <c r="A1035" s="133" t="s">
        <v>605</v>
      </c>
      <c r="B1035" s="125" t="s">
        <v>84</v>
      </c>
      <c r="C1035" s="125" t="s">
        <v>51</v>
      </c>
      <c r="D1035" s="125" t="s">
        <v>45</v>
      </c>
      <c r="E1035" s="125" t="s">
        <v>924</v>
      </c>
      <c r="F1035" s="125" t="s">
        <v>606</v>
      </c>
      <c r="G1035" s="131">
        <v>28561655.210000001</v>
      </c>
    </row>
    <row r="1036" spans="1:7" ht="31.5" x14ac:dyDescent="0.25">
      <c r="A1036" s="133" t="s">
        <v>607</v>
      </c>
      <c r="B1036" s="125" t="s">
        <v>84</v>
      </c>
      <c r="C1036" s="125" t="s">
        <v>51</v>
      </c>
      <c r="D1036" s="125" t="s">
        <v>45</v>
      </c>
      <c r="E1036" s="125" t="s">
        <v>924</v>
      </c>
      <c r="F1036" s="125" t="s">
        <v>93</v>
      </c>
      <c r="G1036" s="131">
        <v>1266148.3500000001</v>
      </c>
    </row>
    <row r="1037" spans="1:7" x14ac:dyDescent="0.25">
      <c r="A1037" s="133" t="s">
        <v>608</v>
      </c>
      <c r="B1037" s="125" t="s">
        <v>84</v>
      </c>
      <c r="C1037" s="125" t="s">
        <v>51</v>
      </c>
      <c r="D1037" s="125" t="s">
        <v>45</v>
      </c>
      <c r="E1037" s="125" t="s">
        <v>924</v>
      </c>
      <c r="F1037" s="125" t="s">
        <v>94</v>
      </c>
      <c r="G1037" s="131">
        <v>10444697.630000001</v>
      </c>
    </row>
    <row r="1038" spans="1:7" x14ac:dyDescent="0.25">
      <c r="A1038" s="133" t="s">
        <v>648</v>
      </c>
      <c r="B1038" s="125" t="s">
        <v>84</v>
      </c>
      <c r="C1038" s="125" t="s">
        <v>51</v>
      </c>
      <c r="D1038" s="125" t="s">
        <v>45</v>
      </c>
      <c r="E1038" s="125" t="s">
        <v>924</v>
      </c>
      <c r="F1038" s="125" t="s">
        <v>135</v>
      </c>
      <c r="G1038" s="131">
        <v>16850809.23</v>
      </c>
    </row>
    <row r="1039" spans="1:7" x14ac:dyDescent="0.25">
      <c r="A1039" s="133" t="s">
        <v>615</v>
      </c>
      <c r="B1039" s="125" t="s">
        <v>84</v>
      </c>
      <c r="C1039" s="125" t="s">
        <v>51</v>
      </c>
      <c r="D1039" s="125" t="s">
        <v>45</v>
      </c>
      <c r="E1039" s="125" t="s">
        <v>924</v>
      </c>
      <c r="F1039" s="125" t="s">
        <v>16</v>
      </c>
      <c r="G1039" s="131">
        <v>7571.58</v>
      </c>
    </row>
    <row r="1040" spans="1:7" ht="31.5" x14ac:dyDescent="0.25">
      <c r="A1040" s="133" t="s">
        <v>616</v>
      </c>
      <c r="B1040" s="125" t="s">
        <v>84</v>
      </c>
      <c r="C1040" s="125" t="s">
        <v>51</v>
      </c>
      <c r="D1040" s="125" t="s">
        <v>45</v>
      </c>
      <c r="E1040" s="125" t="s">
        <v>924</v>
      </c>
      <c r="F1040" s="125" t="s">
        <v>617</v>
      </c>
      <c r="G1040" s="131">
        <v>7571.58</v>
      </c>
    </row>
    <row r="1041" spans="1:7" ht="31.5" x14ac:dyDescent="0.25">
      <c r="A1041" s="133" t="s">
        <v>618</v>
      </c>
      <c r="B1041" s="125" t="s">
        <v>84</v>
      </c>
      <c r="C1041" s="125" t="s">
        <v>51</v>
      </c>
      <c r="D1041" s="125" t="s">
        <v>45</v>
      </c>
      <c r="E1041" s="125" t="s">
        <v>924</v>
      </c>
      <c r="F1041" s="125" t="s">
        <v>97</v>
      </c>
      <c r="G1041" s="131">
        <v>7571.58</v>
      </c>
    </row>
    <row r="1042" spans="1:7" x14ac:dyDescent="0.25">
      <c r="A1042" s="133" t="s">
        <v>609</v>
      </c>
      <c r="B1042" s="125" t="s">
        <v>84</v>
      </c>
      <c r="C1042" s="125" t="s">
        <v>51</v>
      </c>
      <c r="D1042" s="125" t="s">
        <v>45</v>
      </c>
      <c r="E1042" s="125" t="s">
        <v>924</v>
      </c>
      <c r="F1042" s="125" t="s">
        <v>12</v>
      </c>
      <c r="G1042" s="131">
        <v>2979385.78</v>
      </c>
    </row>
    <row r="1043" spans="1:7" x14ac:dyDescent="0.25">
      <c r="A1043" s="133" t="s">
        <v>610</v>
      </c>
      <c r="B1043" s="125" t="s">
        <v>84</v>
      </c>
      <c r="C1043" s="125" t="s">
        <v>51</v>
      </c>
      <c r="D1043" s="125" t="s">
        <v>45</v>
      </c>
      <c r="E1043" s="125" t="s">
        <v>924</v>
      </c>
      <c r="F1043" s="125" t="s">
        <v>611</v>
      </c>
      <c r="G1043" s="131">
        <v>2979385.78</v>
      </c>
    </row>
    <row r="1044" spans="1:7" ht="31.5" x14ac:dyDescent="0.25">
      <c r="A1044" s="133" t="s">
        <v>664</v>
      </c>
      <c r="B1044" s="125" t="s">
        <v>84</v>
      </c>
      <c r="C1044" s="125" t="s">
        <v>51</v>
      </c>
      <c r="D1044" s="125" t="s">
        <v>45</v>
      </c>
      <c r="E1044" s="125" t="s">
        <v>924</v>
      </c>
      <c r="F1044" s="125" t="s">
        <v>107</v>
      </c>
      <c r="G1044" s="131">
        <v>2974774.35</v>
      </c>
    </row>
    <row r="1045" spans="1:7" x14ac:dyDescent="0.25">
      <c r="A1045" s="133" t="s">
        <v>738</v>
      </c>
      <c r="B1045" s="125" t="s">
        <v>84</v>
      </c>
      <c r="C1045" s="125" t="s">
        <v>51</v>
      </c>
      <c r="D1045" s="125" t="s">
        <v>45</v>
      </c>
      <c r="E1045" s="125" t="s">
        <v>924</v>
      </c>
      <c r="F1045" s="125" t="s">
        <v>102</v>
      </c>
      <c r="G1045" s="131">
        <v>4599</v>
      </c>
    </row>
    <row r="1046" spans="1:7" x14ac:dyDescent="0.25">
      <c r="A1046" s="133" t="s">
        <v>612</v>
      </c>
      <c r="B1046" s="125" t="s">
        <v>84</v>
      </c>
      <c r="C1046" s="125" t="s">
        <v>51</v>
      </c>
      <c r="D1046" s="125" t="s">
        <v>45</v>
      </c>
      <c r="E1046" s="125" t="s">
        <v>924</v>
      </c>
      <c r="F1046" s="125" t="s">
        <v>95</v>
      </c>
      <c r="G1046" s="131">
        <v>12.43</v>
      </c>
    </row>
    <row r="1047" spans="1:7" x14ac:dyDescent="0.25">
      <c r="A1047" s="133" t="s">
        <v>925</v>
      </c>
      <c r="B1047" s="125" t="s">
        <v>84</v>
      </c>
      <c r="C1047" s="125" t="s">
        <v>51</v>
      </c>
      <c r="D1047" s="125" t="s">
        <v>45</v>
      </c>
      <c r="E1047" s="125" t="s">
        <v>126</v>
      </c>
      <c r="F1047" s="125"/>
      <c r="G1047" s="131">
        <v>13257382.699999999</v>
      </c>
    </row>
    <row r="1048" spans="1:7" ht="31.5" x14ac:dyDescent="0.25">
      <c r="A1048" s="133" t="s">
        <v>604</v>
      </c>
      <c r="B1048" s="125" t="s">
        <v>84</v>
      </c>
      <c r="C1048" s="125" t="s">
        <v>51</v>
      </c>
      <c r="D1048" s="125" t="s">
        <v>45</v>
      </c>
      <c r="E1048" s="125" t="s">
        <v>126</v>
      </c>
      <c r="F1048" s="125" t="s">
        <v>14</v>
      </c>
      <c r="G1048" s="131">
        <v>13157382.699999999</v>
      </c>
    </row>
    <row r="1049" spans="1:7" ht="31.5" x14ac:dyDescent="0.25">
      <c r="A1049" s="133" t="s">
        <v>605</v>
      </c>
      <c r="B1049" s="125" t="s">
        <v>84</v>
      </c>
      <c r="C1049" s="125" t="s">
        <v>51</v>
      </c>
      <c r="D1049" s="125" t="s">
        <v>45</v>
      </c>
      <c r="E1049" s="125" t="s">
        <v>126</v>
      </c>
      <c r="F1049" s="125" t="s">
        <v>606</v>
      </c>
      <c r="G1049" s="131">
        <v>13157382.699999999</v>
      </c>
    </row>
    <row r="1050" spans="1:7" ht="31.5" x14ac:dyDescent="0.25">
      <c r="A1050" s="133" t="s">
        <v>773</v>
      </c>
      <c r="B1050" s="125" t="s">
        <v>84</v>
      </c>
      <c r="C1050" s="125" t="s">
        <v>51</v>
      </c>
      <c r="D1050" s="125" t="s">
        <v>45</v>
      </c>
      <c r="E1050" s="125" t="s">
        <v>126</v>
      </c>
      <c r="F1050" s="125" t="s">
        <v>110</v>
      </c>
      <c r="G1050" s="131">
        <v>9302042.0299999993</v>
      </c>
    </row>
    <row r="1051" spans="1:7" x14ac:dyDescent="0.25">
      <c r="A1051" s="133" t="s">
        <v>608</v>
      </c>
      <c r="B1051" s="125" t="s">
        <v>84</v>
      </c>
      <c r="C1051" s="125" t="s">
        <v>51</v>
      </c>
      <c r="D1051" s="125" t="s">
        <v>45</v>
      </c>
      <c r="E1051" s="125" t="s">
        <v>126</v>
      </c>
      <c r="F1051" s="125" t="s">
        <v>94</v>
      </c>
      <c r="G1051" s="131">
        <v>3855340.67</v>
      </c>
    </row>
    <row r="1052" spans="1:7" x14ac:dyDescent="0.25">
      <c r="A1052" s="133" t="s">
        <v>615</v>
      </c>
      <c r="B1052" s="125" t="s">
        <v>84</v>
      </c>
      <c r="C1052" s="125" t="s">
        <v>51</v>
      </c>
      <c r="D1052" s="125" t="s">
        <v>45</v>
      </c>
      <c r="E1052" s="125" t="s">
        <v>126</v>
      </c>
      <c r="F1052" s="125" t="s">
        <v>16</v>
      </c>
      <c r="G1052" s="131">
        <v>100000</v>
      </c>
    </row>
    <row r="1053" spans="1:7" x14ac:dyDescent="0.25">
      <c r="A1053" s="133" t="s">
        <v>801</v>
      </c>
      <c r="B1053" s="125" t="s">
        <v>84</v>
      </c>
      <c r="C1053" s="125" t="s">
        <v>51</v>
      </c>
      <c r="D1053" s="125" t="s">
        <v>45</v>
      </c>
      <c r="E1053" s="125" t="s">
        <v>126</v>
      </c>
      <c r="F1053" s="125" t="s">
        <v>111</v>
      </c>
      <c r="G1053" s="131">
        <v>100000</v>
      </c>
    </row>
    <row r="1054" spans="1:7" x14ac:dyDescent="0.25">
      <c r="A1054" s="133" t="s">
        <v>926</v>
      </c>
      <c r="B1054" s="125" t="s">
        <v>84</v>
      </c>
      <c r="C1054" s="125" t="s">
        <v>51</v>
      </c>
      <c r="D1054" s="125" t="s">
        <v>46</v>
      </c>
      <c r="E1054" s="125"/>
      <c r="F1054" s="125"/>
      <c r="G1054" s="131">
        <v>6286357.71</v>
      </c>
    </row>
    <row r="1055" spans="1:7" ht="31.5" x14ac:dyDescent="0.25">
      <c r="A1055" s="133" t="s">
        <v>918</v>
      </c>
      <c r="B1055" s="125" t="s">
        <v>84</v>
      </c>
      <c r="C1055" s="125" t="s">
        <v>51</v>
      </c>
      <c r="D1055" s="125" t="s">
        <v>46</v>
      </c>
      <c r="E1055" s="125" t="s">
        <v>919</v>
      </c>
      <c r="F1055" s="125"/>
      <c r="G1055" s="131">
        <v>1771293.81</v>
      </c>
    </row>
    <row r="1056" spans="1:7" ht="31.5" x14ac:dyDescent="0.25">
      <c r="A1056" s="133" t="s">
        <v>604</v>
      </c>
      <c r="B1056" s="125" t="s">
        <v>84</v>
      </c>
      <c r="C1056" s="125" t="s">
        <v>51</v>
      </c>
      <c r="D1056" s="125" t="s">
        <v>46</v>
      </c>
      <c r="E1056" s="125" t="s">
        <v>919</v>
      </c>
      <c r="F1056" s="125" t="s">
        <v>14</v>
      </c>
      <c r="G1056" s="131">
        <v>1771293.81</v>
      </c>
    </row>
    <row r="1057" spans="1:7" ht="31.5" x14ac:dyDescent="0.25">
      <c r="A1057" s="133" t="s">
        <v>605</v>
      </c>
      <c r="B1057" s="125" t="s">
        <v>84</v>
      </c>
      <c r="C1057" s="125" t="s">
        <v>51</v>
      </c>
      <c r="D1057" s="125" t="s">
        <v>46</v>
      </c>
      <c r="E1057" s="125" t="s">
        <v>919</v>
      </c>
      <c r="F1057" s="125" t="s">
        <v>606</v>
      </c>
      <c r="G1057" s="131">
        <v>1771293.81</v>
      </c>
    </row>
    <row r="1058" spans="1:7" x14ac:dyDescent="0.25">
      <c r="A1058" s="133" t="s">
        <v>608</v>
      </c>
      <c r="B1058" s="125" t="s">
        <v>84</v>
      </c>
      <c r="C1058" s="125" t="s">
        <v>51</v>
      </c>
      <c r="D1058" s="125" t="s">
        <v>46</v>
      </c>
      <c r="E1058" s="125" t="s">
        <v>919</v>
      </c>
      <c r="F1058" s="125" t="s">
        <v>94</v>
      </c>
      <c r="G1058" s="131">
        <v>1771293.81</v>
      </c>
    </row>
    <row r="1059" spans="1:7" ht="31.5" x14ac:dyDescent="0.25">
      <c r="A1059" s="133" t="s">
        <v>920</v>
      </c>
      <c r="B1059" s="125" t="s">
        <v>84</v>
      </c>
      <c r="C1059" s="125" t="s">
        <v>51</v>
      </c>
      <c r="D1059" s="125" t="s">
        <v>46</v>
      </c>
      <c r="E1059" s="125" t="s">
        <v>921</v>
      </c>
      <c r="F1059" s="125"/>
      <c r="G1059" s="131">
        <v>4431763.8</v>
      </c>
    </row>
    <row r="1060" spans="1:7" ht="63" x14ac:dyDescent="0.25">
      <c r="A1060" s="133" t="s">
        <v>591</v>
      </c>
      <c r="B1060" s="125" t="s">
        <v>84</v>
      </c>
      <c r="C1060" s="125" t="s">
        <v>51</v>
      </c>
      <c r="D1060" s="125" t="s">
        <v>46</v>
      </c>
      <c r="E1060" s="125" t="s">
        <v>921</v>
      </c>
      <c r="F1060" s="125" t="s">
        <v>11</v>
      </c>
      <c r="G1060" s="131">
        <v>210012</v>
      </c>
    </row>
    <row r="1061" spans="1:7" x14ac:dyDescent="0.25">
      <c r="A1061" s="133" t="s">
        <v>599</v>
      </c>
      <c r="B1061" s="125" t="s">
        <v>84</v>
      </c>
      <c r="C1061" s="125" t="s">
        <v>51</v>
      </c>
      <c r="D1061" s="125" t="s">
        <v>46</v>
      </c>
      <c r="E1061" s="125" t="s">
        <v>921</v>
      </c>
      <c r="F1061" s="125" t="s">
        <v>600</v>
      </c>
      <c r="G1061" s="131">
        <v>210012</v>
      </c>
    </row>
    <row r="1062" spans="1:7" ht="31.5" x14ac:dyDescent="0.25">
      <c r="A1062" s="133" t="s">
        <v>659</v>
      </c>
      <c r="B1062" s="125" t="s">
        <v>84</v>
      </c>
      <c r="C1062" s="125" t="s">
        <v>51</v>
      </c>
      <c r="D1062" s="125" t="s">
        <v>46</v>
      </c>
      <c r="E1062" s="125" t="s">
        <v>921</v>
      </c>
      <c r="F1062" s="125" t="s">
        <v>101</v>
      </c>
      <c r="G1062" s="131">
        <v>137762</v>
      </c>
    </row>
    <row r="1063" spans="1:7" x14ac:dyDescent="0.25">
      <c r="A1063" s="133" t="s">
        <v>812</v>
      </c>
      <c r="B1063" s="125" t="s">
        <v>84</v>
      </c>
      <c r="C1063" s="125" t="s">
        <v>51</v>
      </c>
      <c r="D1063" s="125" t="s">
        <v>46</v>
      </c>
      <c r="E1063" s="125" t="s">
        <v>921</v>
      </c>
      <c r="F1063" s="125" t="s">
        <v>119</v>
      </c>
      <c r="G1063" s="131">
        <v>72250</v>
      </c>
    </row>
    <row r="1064" spans="1:7" ht="31.5" x14ac:dyDescent="0.25">
      <c r="A1064" s="133" t="s">
        <v>604</v>
      </c>
      <c r="B1064" s="125" t="s">
        <v>84</v>
      </c>
      <c r="C1064" s="125" t="s">
        <v>51</v>
      </c>
      <c r="D1064" s="125" t="s">
        <v>46</v>
      </c>
      <c r="E1064" s="125" t="s">
        <v>921</v>
      </c>
      <c r="F1064" s="125" t="s">
        <v>14</v>
      </c>
      <c r="G1064" s="131">
        <v>4221751.8</v>
      </c>
    </row>
    <row r="1065" spans="1:7" ht="31.5" x14ac:dyDescent="0.25">
      <c r="A1065" s="133" t="s">
        <v>605</v>
      </c>
      <c r="B1065" s="125" t="s">
        <v>84</v>
      </c>
      <c r="C1065" s="125" t="s">
        <v>51</v>
      </c>
      <c r="D1065" s="125" t="s">
        <v>46</v>
      </c>
      <c r="E1065" s="125" t="s">
        <v>921</v>
      </c>
      <c r="F1065" s="125" t="s">
        <v>606</v>
      </c>
      <c r="G1065" s="131">
        <v>4221751.8</v>
      </c>
    </row>
    <row r="1066" spans="1:7" x14ac:dyDescent="0.25">
      <c r="A1066" s="133" t="s">
        <v>608</v>
      </c>
      <c r="B1066" s="125" t="s">
        <v>84</v>
      </c>
      <c r="C1066" s="125" t="s">
        <v>51</v>
      </c>
      <c r="D1066" s="125" t="s">
        <v>46</v>
      </c>
      <c r="E1066" s="125" t="s">
        <v>921</v>
      </c>
      <c r="F1066" s="125" t="s">
        <v>94</v>
      </c>
      <c r="G1066" s="131">
        <v>4221751.8</v>
      </c>
    </row>
    <row r="1067" spans="1:7" x14ac:dyDescent="0.25">
      <c r="A1067" s="133" t="s">
        <v>922</v>
      </c>
      <c r="B1067" s="125" t="s">
        <v>84</v>
      </c>
      <c r="C1067" s="125" t="s">
        <v>51</v>
      </c>
      <c r="D1067" s="125" t="s">
        <v>46</v>
      </c>
      <c r="E1067" s="125" t="s">
        <v>923</v>
      </c>
      <c r="F1067" s="125"/>
      <c r="G1067" s="131">
        <v>83300.100000000006</v>
      </c>
    </row>
    <row r="1068" spans="1:7" ht="31.5" x14ac:dyDescent="0.25">
      <c r="A1068" s="133" t="s">
        <v>604</v>
      </c>
      <c r="B1068" s="125" t="s">
        <v>84</v>
      </c>
      <c r="C1068" s="125" t="s">
        <v>51</v>
      </c>
      <c r="D1068" s="125" t="s">
        <v>46</v>
      </c>
      <c r="E1068" s="125" t="s">
        <v>923</v>
      </c>
      <c r="F1068" s="125" t="s">
        <v>14</v>
      </c>
      <c r="G1068" s="131">
        <v>83300.100000000006</v>
      </c>
    </row>
    <row r="1069" spans="1:7" ht="31.5" x14ac:dyDescent="0.25">
      <c r="A1069" s="133" t="s">
        <v>605</v>
      </c>
      <c r="B1069" s="125" t="s">
        <v>84</v>
      </c>
      <c r="C1069" s="125" t="s">
        <v>51</v>
      </c>
      <c r="D1069" s="125" t="s">
        <v>46</v>
      </c>
      <c r="E1069" s="125" t="s">
        <v>923</v>
      </c>
      <c r="F1069" s="125" t="s">
        <v>606</v>
      </c>
      <c r="G1069" s="131">
        <v>83300.100000000006</v>
      </c>
    </row>
    <row r="1070" spans="1:7" x14ac:dyDescent="0.25">
      <c r="A1070" s="133" t="s">
        <v>608</v>
      </c>
      <c r="B1070" s="125" t="s">
        <v>84</v>
      </c>
      <c r="C1070" s="125" t="s">
        <v>51</v>
      </c>
      <c r="D1070" s="125" t="s">
        <v>46</v>
      </c>
      <c r="E1070" s="125" t="s">
        <v>923</v>
      </c>
      <c r="F1070" s="125" t="s">
        <v>94</v>
      </c>
      <c r="G1070" s="131">
        <v>83300.100000000006</v>
      </c>
    </row>
    <row r="1071" spans="1:7" x14ac:dyDescent="0.25">
      <c r="A1071" s="133" t="s">
        <v>927</v>
      </c>
      <c r="B1071" s="125" t="s">
        <v>84</v>
      </c>
      <c r="C1071" s="125" t="s">
        <v>51</v>
      </c>
      <c r="D1071" s="125" t="s">
        <v>47</v>
      </c>
      <c r="E1071" s="125"/>
      <c r="F1071" s="125"/>
      <c r="G1071" s="131">
        <v>12146305.640000001</v>
      </c>
    </row>
    <row r="1072" spans="1:7" ht="31.5" x14ac:dyDescent="0.25">
      <c r="A1072" s="133" t="s">
        <v>657</v>
      </c>
      <c r="B1072" s="125" t="s">
        <v>84</v>
      </c>
      <c r="C1072" s="125" t="s">
        <v>51</v>
      </c>
      <c r="D1072" s="125" t="s">
        <v>47</v>
      </c>
      <c r="E1072" s="125" t="s">
        <v>924</v>
      </c>
      <c r="F1072" s="125"/>
      <c r="G1072" s="131">
        <v>12146305.640000001</v>
      </c>
    </row>
    <row r="1073" spans="1:7" ht="63" x14ac:dyDescent="0.25">
      <c r="A1073" s="133" t="s">
        <v>591</v>
      </c>
      <c r="B1073" s="125" t="s">
        <v>84</v>
      </c>
      <c r="C1073" s="125" t="s">
        <v>51</v>
      </c>
      <c r="D1073" s="125" t="s">
        <v>47</v>
      </c>
      <c r="E1073" s="125" t="s">
        <v>924</v>
      </c>
      <c r="F1073" s="125" t="s">
        <v>11</v>
      </c>
      <c r="G1073" s="131">
        <v>12146305.640000001</v>
      </c>
    </row>
    <row r="1074" spans="1:7" x14ac:dyDescent="0.25">
      <c r="A1074" s="133" t="s">
        <v>599</v>
      </c>
      <c r="B1074" s="125" t="s">
        <v>84</v>
      </c>
      <c r="C1074" s="125" t="s">
        <v>51</v>
      </c>
      <c r="D1074" s="125" t="s">
        <v>47</v>
      </c>
      <c r="E1074" s="125" t="s">
        <v>924</v>
      </c>
      <c r="F1074" s="125" t="s">
        <v>600</v>
      </c>
      <c r="G1074" s="131">
        <v>12146305.640000001</v>
      </c>
    </row>
    <row r="1075" spans="1:7" x14ac:dyDescent="0.25">
      <c r="A1075" s="133" t="s">
        <v>601</v>
      </c>
      <c r="B1075" s="125" t="s">
        <v>84</v>
      </c>
      <c r="C1075" s="125" t="s">
        <v>51</v>
      </c>
      <c r="D1075" s="125" t="s">
        <v>47</v>
      </c>
      <c r="E1075" s="125" t="s">
        <v>924</v>
      </c>
      <c r="F1075" s="125" t="s">
        <v>90</v>
      </c>
      <c r="G1075" s="131">
        <v>9355811.2100000009</v>
      </c>
    </row>
    <row r="1076" spans="1:7" ht="47.25" x14ac:dyDescent="0.25">
      <c r="A1076" s="133" t="s">
        <v>602</v>
      </c>
      <c r="B1076" s="125" t="s">
        <v>84</v>
      </c>
      <c r="C1076" s="125" t="s">
        <v>51</v>
      </c>
      <c r="D1076" s="125" t="s">
        <v>47</v>
      </c>
      <c r="E1076" s="125" t="s">
        <v>924</v>
      </c>
      <c r="F1076" s="125" t="s">
        <v>91</v>
      </c>
      <c r="G1076" s="131">
        <v>2790494.43</v>
      </c>
    </row>
    <row r="1077" spans="1:7" ht="47.25" x14ac:dyDescent="0.25">
      <c r="A1077" s="133" t="s">
        <v>928</v>
      </c>
      <c r="B1077" s="125" t="s">
        <v>84</v>
      </c>
      <c r="C1077" s="125" t="s">
        <v>58</v>
      </c>
      <c r="D1077" s="125"/>
      <c r="E1077" s="125"/>
      <c r="F1077" s="125"/>
      <c r="G1077" s="131">
        <v>762858910.72000003</v>
      </c>
    </row>
    <row r="1078" spans="1:7" ht="47.25" x14ac:dyDescent="0.25">
      <c r="A1078" s="133" t="s">
        <v>929</v>
      </c>
      <c r="B1078" s="125" t="s">
        <v>84</v>
      </c>
      <c r="C1078" s="125" t="s">
        <v>58</v>
      </c>
      <c r="D1078" s="125" t="s">
        <v>45</v>
      </c>
      <c r="E1078" s="125"/>
      <c r="F1078" s="125"/>
      <c r="G1078" s="131">
        <v>296760900</v>
      </c>
    </row>
    <row r="1079" spans="1:7" ht="47.25" x14ac:dyDescent="0.25">
      <c r="A1079" s="133" t="s">
        <v>930</v>
      </c>
      <c r="B1079" s="125" t="s">
        <v>84</v>
      </c>
      <c r="C1079" s="125" t="s">
        <v>58</v>
      </c>
      <c r="D1079" s="125" t="s">
        <v>45</v>
      </c>
      <c r="E1079" s="125" t="s">
        <v>127</v>
      </c>
      <c r="F1079" s="125"/>
      <c r="G1079" s="131">
        <v>296760900</v>
      </c>
    </row>
    <row r="1080" spans="1:7" x14ac:dyDescent="0.25">
      <c r="A1080" s="133" t="s">
        <v>731</v>
      </c>
      <c r="B1080" s="125" t="s">
        <v>84</v>
      </c>
      <c r="C1080" s="125" t="s">
        <v>58</v>
      </c>
      <c r="D1080" s="125" t="s">
        <v>45</v>
      </c>
      <c r="E1080" s="125" t="s">
        <v>127</v>
      </c>
      <c r="F1080" s="125" t="s">
        <v>137</v>
      </c>
      <c r="G1080" s="131">
        <v>296760900</v>
      </c>
    </row>
    <row r="1081" spans="1:7" x14ac:dyDescent="0.25">
      <c r="A1081" s="133" t="s">
        <v>931</v>
      </c>
      <c r="B1081" s="125" t="s">
        <v>84</v>
      </c>
      <c r="C1081" s="125" t="s">
        <v>58</v>
      </c>
      <c r="D1081" s="125" t="s">
        <v>45</v>
      </c>
      <c r="E1081" s="125" t="s">
        <v>127</v>
      </c>
      <c r="F1081" s="125" t="s">
        <v>932</v>
      </c>
      <c r="G1081" s="131">
        <v>296760900</v>
      </c>
    </row>
    <row r="1082" spans="1:7" x14ac:dyDescent="0.25">
      <c r="A1082" s="133" t="s">
        <v>933</v>
      </c>
      <c r="B1082" s="125" t="s">
        <v>84</v>
      </c>
      <c r="C1082" s="125" t="s">
        <v>58</v>
      </c>
      <c r="D1082" s="125" t="s">
        <v>45</v>
      </c>
      <c r="E1082" s="125" t="s">
        <v>127</v>
      </c>
      <c r="F1082" s="125" t="s">
        <v>128</v>
      </c>
      <c r="G1082" s="131">
        <v>296760900</v>
      </c>
    </row>
    <row r="1083" spans="1:7" x14ac:dyDescent="0.25">
      <c r="A1083" s="133" t="s">
        <v>934</v>
      </c>
      <c r="B1083" s="125" t="s">
        <v>84</v>
      </c>
      <c r="C1083" s="125" t="s">
        <v>58</v>
      </c>
      <c r="D1083" s="125" t="s">
        <v>46</v>
      </c>
      <c r="E1083" s="125"/>
      <c r="F1083" s="125"/>
      <c r="G1083" s="131">
        <v>15491528.800000001</v>
      </c>
    </row>
    <row r="1084" spans="1:7" ht="31.5" x14ac:dyDescent="0.25">
      <c r="A1084" s="133" t="s">
        <v>935</v>
      </c>
      <c r="B1084" s="125" t="s">
        <v>84</v>
      </c>
      <c r="C1084" s="125" t="s">
        <v>58</v>
      </c>
      <c r="D1084" s="125" t="s">
        <v>46</v>
      </c>
      <c r="E1084" s="125" t="s">
        <v>129</v>
      </c>
      <c r="F1084" s="125"/>
      <c r="G1084" s="131">
        <v>15491528.800000001</v>
      </c>
    </row>
    <row r="1085" spans="1:7" x14ac:dyDescent="0.25">
      <c r="A1085" s="133" t="s">
        <v>731</v>
      </c>
      <c r="B1085" s="125" t="s">
        <v>84</v>
      </c>
      <c r="C1085" s="125" t="s">
        <v>58</v>
      </c>
      <c r="D1085" s="125" t="s">
        <v>46</v>
      </c>
      <c r="E1085" s="125" t="s">
        <v>129</v>
      </c>
      <c r="F1085" s="125" t="s">
        <v>137</v>
      </c>
      <c r="G1085" s="131">
        <v>15491528.800000001</v>
      </c>
    </row>
    <row r="1086" spans="1:7" x14ac:dyDescent="0.25">
      <c r="A1086" s="133" t="s">
        <v>931</v>
      </c>
      <c r="B1086" s="125" t="s">
        <v>84</v>
      </c>
      <c r="C1086" s="125" t="s">
        <v>58</v>
      </c>
      <c r="D1086" s="125" t="s">
        <v>46</v>
      </c>
      <c r="E1086" s="125" t="s">
        <v>129</v>
      </c>
      <c r="F1086" s="125" t="s">
        <v>932</v>
      </c>
      <c r="G1086" s="131">
        <v>15491528.800000001</v>
      </c>
    </row>
    <row r="1087" spans="1:7" x14ac:dyDescent="0.25">
      <c r="A1087" s="133" t="s">
        <v>934</v>
      </c>
      <c r="B1087" s="125" t="s">
        <v>84</v>
      </c>
      <c r="C1087" s="125" t="s">
        <v>58</v>
      </c>
      <c r="D1087" s="125" t="s">
        <v>46</v>
      </c>
      <c r="E1087" s="125" t="s">
        <v>129</v>
      </c>
      <c r="F1087" s="125" t="s">
        <v>130</v>
      </c>
      <c r="G1087" s="131">
        <v>15491528.800000001</v>
      </c>
    </row>
    <row r="1088" spans="1:7" x14ac:dyDescent="0.25">
      <c r="A1088" s="133" t="s">
        <v>936</v>
      </c>
      <c r="B1088" s="125" t="s">
        <v>84</v>
      </c>
      <c r="C1088" s="125" t="s">
        <v>58</v>
      </c>
      <c r="D1088" s="125" t="s">
        <v>47</v>
      </c>
      <c r="E1088" s="125"/>
      <c r="F1088" s="125"/>
      <c r="G1088" s="131">
        <v>450606481.92000002</v>
      </c>
    </row>
    <row r="1089" spans="1:7" ht="31.5" x14ac:dyDescent="0.25">
      <c r="A1089" s="133" t="s">
        <v>937</v>
      </c>
      <c r="B1089" s="125" t="s">
        <v>84</v>
      </c>
      <c r="C1089" s="125" t="s">
        <v>58</v>
      </c>
      <c r="D1089" s="125" t="s">
        <v>47</v>
      </c>
      <c r="E1089" s="125" t="s">
        <v>132</v>
      </c>
      <c r="F1089" s="125"/>
      <c r="G1089" s="131">
        <v>210945000</v>
      </c>
    </row>
    <row r="1090" spans="1:7" x14ac:dyDescent="0.25">
      <c r="A1090" s="133" t="s">
        <v>731</v>
      </c>
      <c r="B1090" s="125" t="s">
        <v>84</v>
      </c>
      <c r="C1090" s="125" t="s">
        <v>58</v>
      </c>
      <c r="D1090" s="125" t="s">
        <v>47</v>
      </c>
      <c r="E1090" s="125" t="s">
        <v>132</v>
      </c>
      <c r="F1090" s="125" t="s">
        <v>137</v>
      </c>
      <c r="G1090" s="131">
        <v>210945000</v>
      </c>
    </row>
    <row r="1091" spans="1:7" x14ac:dyDescent="0.25">
      <c r="A1091" s="133" t="s">
        <v>938</v>
      </c>
      <c r="B1091" s="125" t="s">
        <v>84</v>
      </c>
      <c r="C1091" s="125" t="s">
        <v>58</v>
      </c>
      <c r="D1091" s="125" t="s">
        <v>47</v>
      </c>
      <c r="E1091" s="125" t="s">
        <v>132</v>
      </c>
      <c r="F1091" s="125" t="s">
        <v>939</v>
      </c>
      <c r="G1091" s="131">
        <v>210945000</v>
      </c>
    </row>
    <row r="1092" spans="1:7" x14ac:dyDescent="0.25">
      <c r="A1092" s="133" t="s">
        <v>940</v>
      </c>
      <c r="B1092" s="125" t="s">
        <v>84</v>
      </c>
      <c r="C1092" s="125" t="s">
        <v>58</v>
      </c>
      <c r="D1092" s="125" t="s">
        <v>47</v>
      </c>
      <c r="E1092" s="125" t="s">
        <v>132</v>
      </c>
      <c r="F1092" s="125" t="s">
        <v>133</v>
      </c>
      <c r="G1092" s="131">
        <v>210945000</v>
      </c>
    </row>
    <row r="1093" spans="1:7" x14ac:dyDescent="0.25">
      <c r="A1093" s="133" t="s">
        <v>941</v>
      </c>
      <c r="B1093" s="125" t="s">
        <v>84</v>
      </c>
      <c r="C1093" s="125" t="s">
        <v>58</v>
      </c>
      <c r="D1093" s="125" t="s">
        <v>47</v>
      </c>
      <c r="E1093" s="125" t="s">
        <v>134</v>
      </c>
      <c r="F1093" s="125"/>
      <c r="G1093" s="131">
        <v>239661481.91999999</v>
      </c>
    </row>
    <row r="1094" spans="1:7" x14ac:dyDescent="0.25">
      <c r="A1094" s="133" t="s">
        <v>731</v>
      </c>
      <c r="B1094" s="125" t="s">
        <v>84</v>
      </c>
      <c r="C1094" s="125" t="s">
        <v>58</v>
      </c>
      <c r="D1094" s="125" t="s">
        <v>47</v>
      </c>
      <c r="E1094" s="125" t="s">
        <v>134</v>
      </c>
      <c r="F1094" s="125" t="s">
        <v>137</v>
      </c>
      <c r="G1094" s="131">
        <v>239661481.91999999</v>
      </c>
    </row>
    <row r="1095" spans="1:7" x14ac:dyDescent="0.25">
      <c r="A1095" s="133" t="s">
        <v>522</v>
      </c>
      <c r="B1095" s="125" t="s">
        <v>84</v>
      </c>
      <c r="C1095" s="125" t="s">
        <v>58</v>
      </c>
      <c r="D1095" s="125" t="s">
        <v>47</v>
      </c>
      <c r="E1095" s="125" t="s">
        <v>134</v>
      </c>
      <c r="F1095" s="125" t="s">
        <v>131</v>
      </c>
      <c r="G1095" s="131">
        <v>239661481.91999999</v>
      </c>
    </row>
    <row r="1098" spans="1:7" ht="31.5" customHeight="1" x14ac:dyDescent="0.25">
      <c r="A1098" s="148" t="s">
        <v>956</v>
      </c>
      <c r="B1098" s="148"/>
      <c r="C1098" s="148"/>
      <c r="D1098" s="148"/>
      <c r="E1098" s="148"/>
    </row>
  </sheetData>
  <autoFilter ref="A11:G795"/>
  <mergeCells count="9">
    <mergeCell ref="A1098:E1098"/>
    <mergeCell ref="G11:G12"/>
    <mergeCell ref="A11:A12"/>
    <mergeCell ref="A9:G9"/>
    <mergeCell ref="B11:B12"/>
    <mergeCell ref="C11:C12"/>
    <mergeCell ref="D11:D12"/>
    <mergeCell ref="E11:E12"/>
    <mergeCell ref="F11:F12"/>
  </mergeCells>
  <pageMargins left="0.70866141732283472" right="0.70866141732283472" top="0.74803149606299213" bottom="0.74803149606299213" header="0.31496062992125984" footer="0.31496062992125984"/>
  <pageSetup paperSize="9" scale="66" fitToHeight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workbookViewId="0">
      <selection activeCell="F8" sqref="F8"/>
    </sheetView>
  </sheetViews>
  <sheetFormatPr defaultRowHeight="15" x14ac:dyDescent="0.25"/>
  <cols>
    <col min="1" max="1" width="71" customWidth="1"/>
    <col min="4" max="4" width="17.42578125" customWidth="1"/>
  </cols>
  <sheetData>
    <row r="1" spans="1:4" ht="15.75" x14ac:dyDescent="0.25">
      <c r="A1" s="50"/>
      <c r="B1" s="51" t="s">
        <v>40</v>
      </c>
      <c r="C1" s="51"/>
      <c r="D1" s="49"/>
    </row>
    <row r="2" spans="1:4" ht="15.75" x14ac:dyDescent="0.25">
      <c r="A2" s="50"/>
      <c r="B2" s="51" t="s">
        <v>33</v>
      </c>
      <c r="C2" s="51"/>
      <c r="D2" s="49"/>
    </row>
    <row r="3" spans="1:4" ht="15.75" x14ac:dyDescent="0.25">
      <c r="A3" s="50"/>
      <c r="B3" s="51" t="s">
        <v>27</v>
      </c>
      <c r="C3" s="51"/>
      <c r="D3" s="49"/>
    </row>
    <row r="4" spans="1:4" ht="15.75" x14ac:dyDescent="0.25">
      <c r="A4" s="50"/>
      <c r="B4" s="51" t="s">
        <v>28</v>
      </c>
      <c r="C4" s="51"/>
      <c r="D4" s="49"/>
    </row>
    <row r="5" spans="1:4" ht="15.75" x14ac:dyDescent="0.25">
      <c r="A5" s="50"/>
      <c r="B5" s="51" t="s">
        <v>29</v>
      </c>
      <c r="C5" s="51"/>
      <c r="D5" s="49"/>
    </row>
    <row r="6" spans="1:4" ht="15.75" x14ac:dyDescent="0.25">
      <c r="A6" s="50"/>
      <c r="B6" s="51" t="s">
        <v>957</v>
      </c>
      <c r="C6" s="51"/>
      <c r="D6" s="49"/>
    </row>
    <row r="7" spans="1:4" ht="15.75" x14ac:dyDescent="0.25">
      <c r="A7" s="50"/>
      <c r="B7" s="51" t="s">
        <v>958</v>
      </c>
      <c r="C7" s="51"/>
      <c r="D7" s="49"/>
    </row>
    <row r="8" spans="1:4" ht="15.75" x14ac:dyDescent="0.25">
      <c r="A8" s="50"/>
      <c r="B8" s="52"/>
      <c r="C8" s="52"/>
      <c r="D8" s="49"/>
    </row>
    <row r="9" spans="1:4" ht="15.75" x14ac:dyDescent="0.25">
      <c r="A9" s="50"/>
      <c r="B9" s="52"/>
      <c r="C9" s="52"/>
      <c r="D9" s="49"/>
    </row>
    <row r="10" spans="1:4" ht="41.25" customHeight="1" x14ac:dyDescent="0.25">
      <c r="A10" s="162" t="s">
        <v>942</v>
      </c>
      <c r="B10" s="162"/>
      <c r="C10" s="162"/>
      <c r="D10" s="162"/>
    </row>
    <row r="11" spans="1:4" ht="15.75" x14ac:dyDescent="0.25">
      <c r="A11" s="50"/>
      <c r="B11" s="52"/>
      <c r="C11" s="52"/>
      <c r="D11" s="49"/>
    </row>
    <row r="12" spans="1:4" ht="32.25" thickBot="1" x14ac:dyDescent="0.3">
      <c r="A12" s="21" t="s">
        <v>35</v>
      </c>
      <c r="B12" s="21" t="s">
        <v>41</v>
      </c>
      <c r="C12" s="21" t="s">
        <v>42</v>
      </c>
      <c r="D12" s="53" t="s">
        <v>43</v>
      </c>
    </row>
    <row r="13" spans="1:4" ht="15.75" x14ac:dyDescent="0.25">
      <c r="A13" s="54" t="s">
        <v>44</v>
      </c>
      <c r="B13" s="55"/>
      <c r="C13" s="55"/>
      <c r="D13" s="56">
        <v>5362172522.9899998</v>
      </c>
    </row>
    <row r="14" spans="1:4" ht="15.75" x14ac:dyDescent="0.25">
      <c r="A14" s="57" t="s">
        <v>588</v>
      </c>
      <c r="B14" s="58" t="s">
        <v>45</v>
      </c>
      <c r="C14" s="58"/>
      <c r="D14" s="59">
        <v>908061156.85000002</v>
      </c>
    </row>
    <row r="15" spans="1:4" ht="31.5" x14ac:dyDescent="0.25">
      <c r="A15" s="57" t="s">
        <v>589</v>
      </c>
      <c r="B15" s="58" t="s">
        <v>45</v>
      </c>
      <c r="C15" s="58" t="s">
        <v>46</v>
      </c>
      <c r="D15" s="60">
        <v>6487142.0700000003</v>
      </c>
    </row>
    <row r="16" spans="1:4" ht="47.25" x14ac:dyDescent="0.25">
      <c r="A16" s="57" t="s">
        <v>597</v>
      </c>
      <c r="B16" s="58" t="s">
        <v>45</v>
      </c>
      <c r="C16" s="58" t="s">
        <v>47</v>
      </c>
      <c r="D16" s="60">
        <v>4074606.88</v>
      </c>
    </row>
    <row r="17" spans="1:4" ht="47.25" x14ac:dyDescent="0.25">
      <c r="A17" s="57" t="s">
        <v>613</v>
      </c>
      <c r="B17" s="58" t="s">
        <v>45</v>
      </c>
      <c r="C17" s="58" t="s">
        <v>48</v>
      </c>
      <c r="D17" s="60">
        <v>76093536.159999996</v>
      </c>
    </row>
    <row r="18" spans="1:4" ht="31.5" x14ac:dyDescent="0.25">
      <c r="A18" s="57" t="s">
        <v>619</v>
      </c>
      <c r="B18" s="58" t="s">
        <v>45</v>
      </c>
      <c r="C18" s="58" t="s">
        <v>49</v>
      </c>
      <c r="D18" s="107">
        <v>50393199.189999998</v>
      </c>
    </row>
    <row r="19" spans="1:4" ht="15.75" x14ac:dyDescent="0.25">
      <c r="A19" s="57" t="s">
        <v>621</v>
      </c>
      <c r="B19" s="58" t="s">
        <v>45</v>
      </c>
      <c r="C19" s="58" t="s">
        <v>50</v>
      </c>
      <c r="D19" s="107">
        <v>13979702</v>
      </c>
    </row>
    <row r="20" spans="1:4" ht="15.75" x14ac:dyDescent="0.25">
      <c r="A20" s="57" t="s">
        <v>626</v>
      </c>
      <c r="B20" s="58" t="s">
        <v>45</v>
      </c>
      <c r="C20" s="58" t="s">
        <v>52</v>
      </c>
      <c r="D20" s="107">
        <v>757032970.54999995</v>
      </c>
    </row>
    <row r="21" spans="1:4" ht="31.5" x14ac:dyDescent="0.25">
      <c r="A21" s="57" t="s">
        <v>680</v>
      </c>
      <c r="B21" s="58" t="s">
        <v>47</v>
      </c>
      <c r="C21" s="58"/>
      <c r="D21" s="107">
        <v>20096992.329999998</v>
      </c>
    </row>
    <row r="22" spans="1:4" ht="31.5" x14ac:dyDescent="0.25">
      <c r="A22" s="108" t="s">
        <v>681</v>
      </c>
      <c r="B22" s="103" t="s">
        <v>47</v>
      </c>
      <c r="C22" s="104" t="s">
        <v>56</v>
      </c>
      <c r="D22" s="107">
        <v>20096992.329999998</v>
      </c>
    </row>
    <row r="23" spans="1:4" ht="15.75" x14ac:dyDescent="0.25">
      <c r="A23" s="108" t="s">
        <v>685</v>
      </c>
      <c r="B23" s="103" t="s">
        <v>48</v>
      </c>
      <c r="C23" s="104"/>
      <c r="D23" s="107">
        <v>470702770.95999998</v>
      </c>
    </row>
    <row r="24" spans="1:4" ht="15.75" x14ac:dyDescent="0.25">
      <c r="A24" s="57" t="s">
        <v>686</v>
      </c>
      <c r="B24" s="58" t="s">
        <v>48</v>
      </c>
      <c r="C24" s="58" t="s">
        <v>45</v>
      </c>
      <c r="D24" s="59">
        <v>894957.49</v>
      </c>
    </row>
    <row r="25" spans="1:4" ht="15.75" x14ac:dyDescent="0.25">
      <c r="A25" s="65" t="s">
        <v>689</v>
      </c>
      <c r="B25" s="58" t="s">
        <v>48</v>
      </c>
      <c r="C25" s="58" t="s">
        <v>54</v>
      </c>
      <c r="D25" s="60">
        <v>290425480.13999999</v>
      </c>
    </row>
    <row r="26" spans="1:4" ht="15.75" x14ac:dyDescent="0.25">
      <c r="A26" s="57" t="s">
        <v>733</v>
      </c>
      <c r="B26" s="58" t="s">
        <v>48</v>
      </c>
      <c r="C26" s="58" t="s">
        <v>55</v>
      </c>
      <c r="D26" s="59">
        <v>17721920</v>
      </c>
    </row>
    <row r="27" spans="1:4" ht="15.75" x14ac:dyDescent="0.25">
      <c r="A27" s="57" t="s">
        <v>739</v>
      </c>
      <c r="B27" s="58" t="s">
        <v>48</v>
      </c>
      <c r="C27" s="58" t="s">
        <v>53</v>
      </c>
      <c r="D27" s="60">
        <v>75794342.840000004</v>
      </c>
    </row>
    <row r="28" spans="1:4" ht="15.75" x14ac:dyDescent="0.25">
      <c r="A28" s="57" t="s">
        <v>746</v>
      </c>
      <c r="B28" s="58" t="s">
        <v>48</v>
      </c>
      <c r="C28" s="58" t="s">
        <v>57</v>
      </c>
      <c r="D28" s="60">
        <v>85866070.489999995</v>
      </c>
    </row>
    <row r="29" spans="1:4" ht="15.75" x14ac:dyDescent="0.25">
      <c r="A29" s="57" t="s">
        <v>753</v>
      </c>
      <c r="B29" s="58" t="s">
        <v>54</v>
      </c>
      <c r="C29" s="58"/>
      <c r="D29" s="60">
        <v>174268.62</v>
      </c>
    </row>
    <row r="30" spans="1:4" ht="15.75" x14ac:dyDescent="0.25">
      <c r="A30" s="57" t="s">
        <v>754</v>
      </c>
      <c r="B30" s="58" t="s">
        <v>54</v>
      </c>
      <c r="C30" s="58" t="s">
        <v>47</v>
      </c>
      <c r="D30" s="60">
        <v>174268.62</v>
      </c>
    </row>
    <row r="31" spans="1:4" ht="15.75" x14ac:dyDescent="0.25">
      <c r="A31" s="57" t="s">
        <v>757</v>
      </c>
      <c r="B31" s="58" t="s">
        <v>49</v>
      </c>
      <c r="C31" s="58"/>
      <c r="D31" s="66">
        <v>7796783.7999999998</v>
      </c>
    </row>
    <row r="32" spans="1:4" ht="31.5" x14ac:dyDescent="0.25">
      <c r="A32" s="57" t="s">
        <v>758</v>
      </c>
      <c r="B32" s="58" t="s">
        <v>49</v>
      </c>
      <c r="C32" s="58" t="s">
        <v>47</v>
      </c>
      <c r="D32" s="59">
        <v>7796783.7999999998</v>
      </c>
    </row>
    <row r="33" spans="1:4" ht="15.75" x14ac:dyDescent="0.25">
      <c r="A33" s="57" t="s">
        <v>765</v>
      </c>
      <c r="B33" s="58" t="s">
        <v>50</v>
      </c>
      <c r="C33" s="58"/>
      <c r="D33" s="59">
        <v>2661591858.04</v>
      </c>
    </row>
    <row r="34" spans="1:4" ht="15.75" x14ac:dyDescent="0.25">
      <c r="A34" s="57" t="s">
        <v>766</v>
      </c>
      <c r="B34" s="58" t="s">
        <v>50</v>
      </c>
      <c r="C34" s="58" t="s">
        <v>45</v>
      </c>
      <c r="D34" s="60">
        <v>803721606.35000002</v>
      </c>
    </row>
    <row r="35" spans="1:4" ht="15.75" x14ac:dyDescent="0.25">
      <c r="A35" s="57" t="s">
        <v>774</v>
      </c>
      <c r="B35" s="58" t="s">
        <v>50</v>
      </c>
      <c r="C35" s="58" t="s">
        <v>46</v>
      </c>
      <c r="D35" s="59">
        <v>1413978842.02</v>
      </c>
    </row>
    <row r="36" spans="1:4" ht="15.75" x14ac:dyDescent="0.25">
      <c r="A36" s="57" t="s">
        <v>790</v>
      </c>
      <c r="B36" s="58" t="s">
        <v>50</v>
      </c>
      <c r="C36" s="58" t="s">
        <v>47</v>
      </c>
      <c r="D36" s="60">
        <v>262924140.30000001</v>
      </c>
    </row>
    <row r="37" spans="1:4" ht="15.75" x14ac:dyDescent="0.25">
      <c r="A37" s="57" t="s">
        <v>798</v>
      </c>
      <c r="B37" s="58" t="s">
        <v>50</v>
      </c>
      <c r="C37" s="58" t="s">
        <v>50</v>
      </c>
      <c r="D37" s="60">
        <v>29459926.16</v>
      </c>
    </row>
    <row r="38" spans="1:4" ht="15.75" x14ac:dyDescent="0.25">
      <c r="A38" s="57" t="s">
        <v>820</v>
      </c>
      <c r="B38" s="58" t="s">
        <v>50</v>
      </c>
      <c r="C38" s="58" t="s">
        <v>53</v>
      </c>
      <c r="D38" s="60">
        <v>151507343.21000001</v>
      </c>
    </row>
    <row r="39" spans="1:4" ht="15.75" x14ac:dyDescent="0.25">
      <c r="A39" s="57" t="s">
        <v>834</v>
      </c>
      <c r="B39" s="58" t="s">
        <v>55</v>
      </c>
      <c r="C39" s="58"/>
      <c r="D39" s="60">
        <v>153895160.88999999</v>
      </c>
    </row>
    <row r="40" spans="1:4" ht="15.75" x14ac:dyDescent="0.25">
      <c r="A40" s="57" t="s">
        <v>835</v>
      </c>
      <c r="B40" s="58" t="s">
        <v>55</v>
      </c>
      <c r="C40" s="58" t="s">
        <v>45</v>
      </c>
      <c r="D40" s="60">
        <v>121265813.72</v>
      </c>
    </row>
    <row r="41" spans="1:4" ht="15.75" x14ac:dyDescent="0.25">
      <c r="A41" s="57" t="s">
        <v>848</v>
      </c>
      <c r="B41" s="58" t="s">
        <v>55</v>
      </c>
      <c r="C41" s="58" t="s">
        <v>48</v>
      </c>
      <c r="D41" s="59">
        <v>32629347.170000002</v>
      </c>
    </row>
    <row r="42" spans="1:4" ht="15.75" x14ac:dyDescent="0.25">
      <c r="A42" s="57" t="s">
        <v>850</v>
      </c>
      <c r="B42" s="58" t="s">
        <v>53</v>
      </c>
      <c r="C42" s="58"/>
      <c r="D42" s="60">
        <v>10930452.68</v>
      </c>
    </row>
    <row r="43" spans="1:4" ht="15.75" x14ac:dyDescent="0.25">
      <c r="A43" s="57" t="s">
        <v>851</v>
      </c>
      <c r="B43" s="58" t="s">
        <v>53</v>
      </c>
      <c r="C43" s="58" t="s">
        <v>53</v>
      </c>
      <c r="D43" s="60">
        <v>10930452.68</v>
      </c>
    </row>
    <row r="44" spans="1:4" ht="15.75" x14ac:dyDescent="0.25">
      <c r="A44" s="57" t="s">
        <v>854</v>
      </c>
      <c r="B44" s="58" t="s">
        <v>56</v>
      </c>
      <c r="C44" s="58"/>
      <c r="D44" s="59">
        <v>196946792.53999999</v>
      </c>
    </row>
    <row r="45" spans="1:4" ht="15.75" x14ac:dyDescent="0.25">
      <c r="A45" s="57" t="s">
        <v>855</v>
      </c>
      <c r="B45" s="58" t="s">
        <v>56</v>
      </c>
      <c r="C45" s="58" t="s">
        <v>45</v>
      </c>
      <c r="D45" s="60">
        <v>12960946.01</v>
      </c>
    </row>
    <row r="46" spans="1:4" ht="15.75" x14ac:dyDescent="0.25">
      <c r="A46" s="57" t="s">
        <v>862</v>
      </c>
      <c r="B46" s="58" t="s">
        <v>56</v>
      </c>
      <c r="C46" s="58" t="s">
        <v>47</v>
      </c>
      <c r="D46" s="59">
        <v>21997035.149999999</v>
      </c>
    </row>
    <row r="47" spans="1:4" ht="15.75" x14ac:dyDescent="0.25">
      <c r="A47" s="57" t="s">
        <v>881</v>
      </c>
      <c r="B47" s="58" t="s">
        <v>56</v>
      </c>
      <c r="C47" s="58" t="s">
        <v>48</v>
      </c>
      <c r="D47" s="60">
        <v>122755584.93000001</v>
      </c>
    </row>
    <row r="48" spans="1:4" ht="15.75" x14ac:dyDescent="0.25">
      <c r="A48" s="57" t="s">
        <v>898</v>
      </c>
      <c r="B48" s="58" t="s">
        <v>56</v>
      </c>
      <c r="C48" s="58" t="s">
        <v>49</v>
      </c>
      <c r="D48" s="60">
        <v>39233226.450000003</v>
      </c>
    </row>
    <row r="49" spans="1:4" ht="15.75" x14ac:dyDescent="0.25">
      <c r="A49" s="57" t="s">
        <v>916</v>
      </c>
      <c r="B49" s="58" t="s">
        <v>51</v>
      </c>
      <c r="C49" s="58"/>
      <c r="D49" s="60">
        <v>169117375.56</v>
      </c>
    </row>
    <row r="50" spans="1:4" ht="15.75" x14ac:dyDescent="0.25">
      <c r="A50" s="57" t="s">
        <v>917</v>
      </c>
      <c r="B50" s="58" t="s">
        <v>51</v>
      </c>
      <c r="C50" s="58" t="s">
        <v>45</v>
      </c>
      <c r="D50" s="60">
        <v>150684712.21000001</v>
      </c>
    </row>
    <row r="51" spans="1:4" ht="15.75" x14ac:dyDescent="0.25">
      <c r="A51" s="57" t="s">
        <v>926</v>
      </c>
      <c r="B51" s="58" t="s">
        <v>51</v>
      </c>
      <c r="C51" s="58" t="s">
        <v>46</v>
      </c>
      <c r="D51" s="59">
        <v>6286357.71</v>
      </c>
    </row>
    <row r="52" spans="1:4" ht="15.75" x14ac:dyDescent="0.25">
      <c r="A52" s="57" t="s">
        <v>927</v>
      </c>
      <c r="B52" s="58" t="s">
        <v>51</v>
      </c>
      <c r="C52" s="58" t="s">
        <v>47</v>
      </c>
      <c r="D52" s="60">
        <v>12146305.640000001</v>
      </c>
    </row>
    <row r="53" spans="1:4" ht="47.25" x14ac:dyDescent="0.25">
      <c r="A53" s="57" t="s">
        <v>928</v>
      </c>
      <c r="B53" s="58" t="s">
        <v>58</v>
      </c>
      <c r="C53" s="58"/>
      <c r="D53" s="60">
        <v>762858910.72000003</v>
      </c>
    </row>
    <row r="54" spans="1:4" ht="31.5" x14ac:dyDescent="0.25">
      <c r="A54" s="57" t="s">
        <v>929</v>
      </c>
      <c r="B54" s="58" t="s">
        <v>58</v>
      </c>
      <c r="C54" s="58" t="s">
        <v>45</v>
      </c>
      <c r="D54" s="59">
        <v>296760900</v>
      </c>
    </row>
    <row r="55" spans="1:4" ht="15.75" x14ac:dyDescent="0.25">
      <c r="A55" s="57" t="s">
        <v>934</v>
      </c>
      <c r="B55" s="58" t="s">
        <v>58</v>
      </c>
      <c r="C55" s="58" t="s">
        <v>46</v>
      </c>
      <c r="D55" s="60">
        <v>15491528.800000001</v>
      </c>
    </row>
    <row r="56" spans="1:4" ht="15.75" x14ac:dyDescent="0.25">
      <c r="A56" s="57" t="s">
        <v>936</v>
      </c>
      <c r="B56" s="58" t="s">
        <v>58</v>
      </c>
      <c r="C56" s="58" t="s">
        <v>47</v>
      </c>
      <c r="D56" s="67">
        <v>450606481.92000002</v>
      </c>
    </row>
    <row r="57" spans="1:4" ht="15.75" x14ac:dyDescent="0.25">
      <c r="A57" s="61"/>
      <c r="B57" s="62"/>
      <c r="C57" s="62"/>
      <c r="D57" s="63"/>
    </row>
    <row r="58" spans="1:4" ht="15.75" x14ac:dyDescent="0.25">
      <c r="A58" s="50"/>
      <c r="B58" s="52"/>
      <c r="C58" s="52"/>
      <c r="D58" s="49"/>
    </row>
    <row r="59" spans="1:4" ht="15.75" x14ac:dyDescent="0.25">
      <c r="A59" s="10" t="s">
        <v>956</v>
      </c>
      <c r="B59" s="64"/>
      <c r="C59" s="64"/>
      <c r="D59" s="64"/>
    </row>
  </sheetData>
  <mergeCells count="1">
    <mergeCell ref="A10:D10"/>
  </mergeCells>
  <pageMargins left="0.70866141732283472" right="0.70866141732283472" top="0.74803149606299213" bottom="0.74803149606299213" header="0.31496062992125984" footer="0.31496062992125984"/>
  <pageSetup paperSize="9" scale="81" fitToHeight="1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selection activeCell="E6" sqref="E6"/>
    </sheetView>
  </sheetViews>
  <sheetFormatPr defaultRowHeight="15" x14ac:dyDescent="0.25"/>
  <cols>
    <col min="1" max="1" width="60.5703125" customWidth="1"/>
    <col min="2" max="2" width="24.85546875" customWidth="1"/>
    <col min="3" max="3" width="31.7109375" customWidth="1"/>
    <col min="7" max="7" width="32" customWidth="1"/>
  </cols>
  <sheetData>
    <row r="1" spans="1:3" ht="15.75" x14ac:dyDescent="0.25">
      <c r="A1" s="50"/>
      <c r="B1" s="52"/>
      <c r="C1" s="68" t="s">
        <v>59</v>
      </c>
    </row>
    <row r="2" spans="1:3" ht="15.75" x14ac:dyDescent="0.25">
      <c r="A2" s="50"/>
      <c r="B2" s="52"/>
      <c r="C2" s="68" t="s">
        <v>33</v>
      </c>
    </row>
    <row r="3" spans="1:3" ht="15.75" x14ac:dyDescent="0.25">
      <c r="A3" s="50"/>
      <c r="B3" s="52"/>
      <c r="C3" s="68" t="s">
        <v>27</v>
      </c>
    </row>
    <row r="4" spans="1:3" ht="15.75" x14ac:dyDescent="0.25">
      <c r="A4" s="50"/>
      <c r="B4" s="52"/>
      <c r="C4" s="68" t="s">
        <v>28</v>
      </c>
    </row>
    <row r="5" spans="1:3" ht="15.75" x14ac:dyDescent="0.25">
      <c r="A5" s="50"/>
      <c r="B5" s="52"/>
      <c r="C5" s="68" t="s">
        <v>29</v>
      </c>
    </row>
    <row r="6" spans="1:3" ht="15.75" x14ac:dyDescent="0.25">
      <c r="A6" s="50"/>
      <c r="B6" s="52"/>
      <c r="C6" s="68" t="s">
        <v>957</v>
      </c>
    </row>
    <row r="7" spans="1:3" ht="15.75" x14ac:dyDescent="0.25">
      <c r="A7" s="50"/>
      <c r="B7" s="52"/>
      <c r="C7" s="68" t="s">
        <v>958</v>
      </c>
    </row>
    <row r="8" spans="1:3" ht="15.75" x14ac:dyDescent="0.25">
      <c r="A8" s="50"/>
      <c r="B8" s="52"/>
      <c r="C8" s="49"/>
    </row>
    <row r="9" spans="1:3" x14ac:dyDescent="0.25">
      <c r="A9" s="163" t="s">
        <v>943</v>
      </c>
      <c r="B9" s="163"/>
      <c r="C9" s="163"/>
    </row>
    <row r="10" spans="1:3" x14ac:dyDescent="0.25">
      <c r="A10" s="163"/>
      <c r="B10" s="163"/>
      <c r="C10" s="163"/>
    </row>
    <row r="11" spans="1:3" ht="16.5" thickBot="1" x14ac:dyDescent="0.3">
      <c r="A11" s="50"/>
      <c r="B11" s="52"/>
      <c r="C11" s="49"/>
    </row>
    <row r="12" spans="1:3" ht="63.75" thickBot="1" x14ac:dyDescent="0.3">
      <c r="A12" s="69" t="s">
        <v>35</v>
      </c>
      <c r="B12" s="70" t="s">
        <v>60</v>
      </c>
      <c r="C12" s="71" t="s">
        <v>32</v>
      </c>
    </row>
    <row r="13" spans="1:3" ht="31.5" x14ac:dyDescent="0.25">
      <c r="A13" s="72" t="s">
        <v>944</v>
      </c>
      <c r="B13" s="73"/>
      <c r="C13" s="74">
        <f>C20+C14</f>
        <v>2748228.9699999988</v>
      </c>
    </row>
    <row r="14" spans="1:3" ht="15.75" x14ac:dyDescent="0.25">
      <c r="A14" s="135" t="s">
        <v>955</v>
      </c>
      <c r="B14" s="136"/>
      <c r="C14" s="137">
        <v>-22500000</v>
      </c>
    </row>
    <row r="15" spans="1:3" s="138" customFormat="1" ht="31.5" x14ac:dyDescent="0.25">
      <c r="A15" s="135" t="s">
        <v>950</v>
      </c>
      <c r="B15" s="139" t="s">
        <v>945</v>
      </c>
      <c r="C15" s="137">
        <v>-22500000</v>
      </c>
    </row>
    <row r="16" spans="1:3" s="138" customFormat="1" ht="31.5" x14ac:dyDescent="0.25">
      <c r="A16" s="135" t="s">
        <v>951</v>
      </c>
      <c r="B16" s="139" t="s">
        <v>946</v>
      </c>
      <c r="C16" s="137">
        <v>-22500000</v>
      </c>
    </row>
    <row r="17" spans="1:3" s="138" customFormat="1" ht="31.5" x14ac:dyDescent="0.25">
      <c r="A17" s="135" t="s">
        <v>952</v>
      </c>
      <c r="B17" s="139" t="s">
        <v>947</v>
      </c>
      <c r="C17" s="137">
        <v>-22500000</v>
      </c>
    </row>
    <row r="18" spans="1:3" s="138" customFormat="1" ht="31.5" x14ac:dyDescent="0.25">
      <c r="A18" s="135" t="s">
        <v>953</v>
      </c>
      <c r="B18" s="139" t="s">
        <v>948</v>
      </c>
      <c r="C18" s="137">
        <v>-22500000</v>
      </c>
    </row>
    <row r="19" spans="1:3" s="138" customFormat="1" ht="47.25" x14ac:dyDescent="0.25">
      <c r="A19" s="135" t="s">
        <v>954</v>
      </c>
      <c r="B19" s="139" t="s">
        <v>949</v>
      </c>
      <c r="C19" s="137">
        <v>-22500000</v>
      </c>
    </row>
    <row r="20" spans="1:3" ht="15.75" x14ac:dyDescent="0.25">
      <c r="A20" s="111" t="s">
        <v>61</v>
      </c>
      <c r="B20" s="109"/>
      <c r="C20" s="110">
        <f>C21</f>
        <v>25248228.969999999</v>
      </c>
    </row>
    <row r="21" spans="1:3" ht="31.5" x14ac:dyDescent="0.25">
      <c r="A21" s="111" t="s">
        <v>62</v>
      </c>
      <c r="B21" s="109" t="s">
        <v>63</v>
      </c>
      <c r="C21" s="110">
        <v>25248228.969999999</v>
      </c>
    </row>
    <row r="22" spans="1:3" ht="15.75" x14ac:dyDescent="0.25">
      <c r="A22" s="111" t="s">
        <v>64</v>
      </c>
      <c r="B22" s="109" t="s">
        <v>65</v>
      </c>
      <c r="C22" s="110">
        <v>-5859411910.0299997</v>
      </c>
    </row>
    <row r="23" spans="1:3" ht="15.75" x14ac:dyDescent="0.25">
      <c r="A23" s="111" t="s">
        <v>66</v>
      </c>
      <c r="B23" s="109" t="s">
        <v>67</v>
      </c>
      <c r="C23" s="110">
        <v>-5859411910.0299997</v>
      </c>
    </row>
    <row r="24" spans="1:3" ht="15.75" x14ac:dyDescent="0.25">
      <c r="A24" s="111" t="s">
        <v>68</v>
      </c>
      <c r="B24" s="109" t="s">
        <v>69</v>
      </c>
      <c r="C24" s="110">
        <v>-5859411910.0299997</v>
      </c>
    </row>
    <row r="25" spans="1:3" ht="31.5" x14ac:dyDescent="0.25">
      <c r="A25" s="111" t="s">
        <v>70</v>
      </c>
      <c r="B25" s="109" t="s">
        <v>71</v>
      </c>
      <c r="C25" s="110">
        <v>-5859411910.0299997</v>
      </c>
    </row>
    <row r="26" spans="1:3" ht="15.75" x14ac:dyDescent="0.25">
      <c r="A26" s="111" t="s">
        <v>72</v>
      </c>
      <c r="B26" s="109" t="s">
        <v>73</v>
      </c>
      <c r="C26" s="110">
        <v>5884660139</v>
      </c>
    </row>
    <row r="27" spans="1:3" ht="15.75" x14ac:dyDescent="0.25">
      <c r="A27" s="111" t="s">
        <v>74</v>
      </c>
      <c r="B27" s="109" t="s">
        <v>75</v>
      </c>
      <c r="C27" s="110">
        <v>5884660139</v>
      </c>
    </row>
    <row r="28" spans="1:3" ht="15.75" x14ac:dyDescent="0.25">
      <c r="A28" s="111" t="s">
        <v>76</v>
      </c>
      <c r="B28" s="109" t="s">
        <v>77</v>
      </c>
      <c r="C28" s="110">
        <v>5884660139</v>
      </c>
    </row>
    <row r="29" spans="1:3" ht="31.5" x14ac:dyDescent="0.25">
      <c r="A29" s="111" t="s">
        <v>78</v>
      </c>
      <c r="B29" s="109" t="s">
        <v>79</v>
      </c>
      <c r="C29" s="110">
        <v>5884660139</v>
      </c>
    </row>
    <row r="30" spans="1:3" ht="15.75" x14ac:dyDescent="0.25">
      <c r="A30" s="50"/>
      <c r="B30" s="52"/>
      <c r="C30" s="49"/>
    </row>
    <row r="31" spans="1:3" ht="15.75" x14ac:dyDescent="0.25">
      <c r="A31" s="50"/>
      <c r="B31" s="52"/>
      <c r="C31" s="49"/>
    </row>
    <row r="32" spans="1:3" ht="15.75" x14ac:dyDescent="0.25">
      <c r="A32" s="10" t="s">
        <v>956</v>
      </c>
      <c r="B32" s="52"/>
      <c r="C32" s="49"/>
    </row>
  </sheetData>
  <mergeCells count="1">
    <mergeCell ref="A9:C10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</vt:lpstr>
      <vt:lpstr>Приложение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 Юрочкина</dc:creator>
  <cp:lastModifiedBy>Седых Татьяна Михайловна</cp:lastModifiedBy>
  <cp:lastPrinted>2024-05-17T06:49:20Z</cp:lastPrinted>
  <dcterms:created xsi:type="dcterms:W3CDTF">2022-01-21T00:52:17Z</dcterms:created>
  <dcterms:modified xsi:type="dcterms:W3CDTF">2024-05-17T06:50:14Z</dcterms:modified>
</cp:coreProperties>
</file>