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eg\Регистрация\!РАЗМЕЩЕНИЕ НА САЙТ\"/>
    </mc:Choice>
  </mc:AlternateContent>
  <bookViews>
    <workbookView xWindow="0" yWindow="0" windowWidth="28800" windowHeight="12330" activeTab="1"/>
  </bookViews>
  <sheets>
    <sheet name="индикаторы" sheetId="1" r:id="rId1"/>
    <sheet name="ресурсное" sheetId="2" r:id="rId2"/>
  </sheets>
  <definedNames>
    <definedName name="_xlnm.Print_Area" localSheetId="1">ресурсное!$A$1:$I$63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2" l="1"/>
  <c r="D24" i="2" l="1"/>
  <c r="D21" i="2"/>
  <c r="D7" i="2" l="1"/>
  <c r="D9" i="2"/>
  <c r="I33" i="2" l="1"/>
  <c r="H33" i="2"/>
  <c r="G33" i="2"/>
  <c r="I30" i="2"/>
  <c r="H30" i="2"/>
  <c r="G30" i="2"/>
  <c r="D30" i="2"/>
  <c r="D42" i="2"/>
  <c r="D36" i="2"/>
  <c r="F54" i="2" l="1"/>
  <c r="E54" i="2"/>
  <c r="F51" i="2"/>
  <c r="F48" i="2" s="1"/>
  <c r="E48" i="2"/>
  <c r="E24" i="2"/>
  <c r="E18" i="2"/>
  <c r="H18" i="2" l="1"/>
  <c r="H24" i="2"/>
  <c r="H48" i="2"/>
  <c r="H54" i="2"/>
</calcChain>
</file>

<file path=xl/sharedStrings.xml><?xml version="1.0" encoding="utf-8"?>
<sst xmlns="http://schemas.openxmlformats.org/spreadsheetml/2006/main" count="115" uniqueCount="61">
  <si>
    <t>№ п/п</t>
  </si>
  <si>
    <t>Наименование индикатора</t>
  </si>
  <si>
    <t>Ед. изм.</t>
  </si>
  <si>
    <t xml:space="preserve">Ответственный исполнитель </t>
  </si>
  <si>
    <t>шт.</t>
  </si>
  <si>
    <t>Показатель (индикатор)</t>
  </si>
  <si>
    <t xml:space="preserve"> </t>
  </si>
  <si>
    <t>УСР</t>
  </si>
  <si>
    <t>Отдел архитектуры</t>
  </si>
  <si>
    <t>Источник финансирования</t>
  </si>
  <si>
    <t>Всего</t>
  </si>
  <si>
    <t>Государственный бюджет РС(Я)</t>
  </si>
  <si>
    <t>Федеральный бюджет</t>
  </si>
  <si>
    <t>Местные бюджеты</t>
  </si>
  <si>
    <t xml:space="preserve">Бюджеты поселений </t>
  </si>
  <si>
    <t>Внебюджетные источники</t>
  </si>
  <si>
    <t>2.1</t>
  </si>
  <si>
    <t>Количество социальных выплат, предоставленных молодым семьям, на улучшение жилищных условий</t>
  </si>
  <si>
    <t xml:space="preserve">Приложение 1 к муниципальной программе "Обеспечение качественным жильем и повышение  качества жилищно-коммунальных услуг в Ленском районе </t>
  </si>
  <si>
    <t>кол-во</t>
  </si>
  <si>
    <t>2024</t>
  </si>
  <si>
    <t>2025</t>
  </si>
  <si>
    <t>Значения показателей</t>
  </si>
  <si>
    <t>Муниципальная программа «Обеспечение качественным жильем и повышение качества жилищно-коммунальных услуг в Ленском районе»</t>
  </si>
  <si>
    <t>Комплекс процессных мероприятий</t>
  </si>
  <si>
    <t>Объемы бюджетных ассигнований (руб)</t>
  </si>
  <si>
    <t>Ресурсное обеспечение реализации муниципальной программы "Обеспечение качественным жильем и повышение качества жилищно-коммунальных услуг в Ленском районе"</t>
  </si>
  <si>
    <t xml:space="preserve">Всего </t>
  </si>
  <si>
    <t>1.1</t>
  </si>
  <si>
    <t>Количество социальных выплат, предоставленных работникам муниципальной бюджетной сферы  на приобретение или строительство жилья</t>
  </si>
  <si>
    <t>развития</t>
  </si>
  <si>
    <t xml:space="preserve"> развития</t>
  </si>
  <si>
    <t>2026</t>
  </si>
  <si>
    <t>2027</t>
  </si>
  <si>
    <t>2028</t>
  </si>
  <si>
    <t>«Обеспечение граждан доступным и комфортным жильем» , комплекс процессных мероприятий</t>
  </si>
  <si>
    <t xml:space="preserve">Наименование структурных элементов программы </t>
  </si>
  <si>
    <t>Программа "Обеспечение качественным жильем и повышение качества жилищно-коммунальных услуг в Ленском районе"</t>
  </si>
  <si>
    <t>2</t>
  </si>
  <si>
    <t>2.2</t>
  </si>
  <si>
    <t>3.1</t>
  </si>
  <si>
    <r>
      <t xml:space="preserve">     Мероприятие 1                                       </t>
    </r>
    <r>
      <rPr>
        <b/>
        <sz val="12"/>
        <rFont val="Times New Roman"/>
        <family val="1"/>
        <charset val="204"/>
      </rPr>
      <t xml:space="preserve">Подготовка документов территориального планирования муниципальных образований         </t>
    </r>
    <r>
      <rPr>
        <b/>
        <sz val="12"/>
        <color rgb="FFFF0000"/>
        <rFont val="Times New Roman"/>
        <family val="1"/>
        <charset val="204"/>
      </rPr>
      <t xml:space="preserve">    </t>
    </r>
    <r>
      <rPr>
        <b/>
        <sz val="12"/>
        <color rgb="FF92D050"/>
        <rFont val="Times New Roman"/>
        <family val="1"/>
        <charset val="204"/>
      </rPr>
      <t xml:space="preserve"> </t>
    </r>
  </si>
  <si>
    <r>
      <t>Мероприятие 2</t>
    </r>
    <r>
      <rPr>
        <b/>
        <sz val="12"/>
        <color rgb="FFFF0000"/>
        <rFont val="Times New Roman"/>
        <family val="1"/>
        <charset val="204"/>
      </rPr>
      <t xml:space="preserve">                                                </t>
    </r>
    <r>
      <rPr>
        <b/>
        <sz val="12"/>
        <rFont val="Times New Roman"/>
        <family val="1"/>
        <charset val="204"/>
      </rPr>
      <t>Разработка проектов развития общественной инфраструктуры в целях развития и освоения территорий</t>
    </r>
    <r>
      <rPr>
        <b/>
        <sz val="12"/>
        <color rgb="FF92D050"/>
        <rFont val="Times New Roman"/>
        <family val="1"/>
        <charset val="204"/>
      </rPr>
      <t xml:space="preserve"> </t>
    </r>
  </si>
  <si>
    <t xml:space="preserve">Ведомственный проект  1 Обеспечение граждан доступным и комфортным жильем.     </t>
  </si>
  <si>
    <t>1.2</t>
  </si>
  <si>
    <t xml:space="preserve">Ведомственный проект 1. Обеспечение граждан доступным и комфортным жильем.     </t>
  </si>
  <si>
    <t xml:space="preserve">Ведомственный проект 2     Архитектурная деятельность, развитие и освоение территорий Ленского района  </t>
  </si>
  <si>
    <t xml:space="preserve">Ведомственный проект 2 .  Архитектурная деятельность, развитие и освоение территорий Ленского района </t>
  </si>
  <si>
    <t xml:space="preserve">       </t>
  </si>
  <si>
    <t>Сведения о показателях (индикаторах) муниципальной программ,  и их значениях</t>
  </si>
  <si>
    <t xml:space="preserve">Количество социальных выплат, предоставленных работникам    муниципальной бюджетной сферы на повышение качества жилищно-бытовых услуг </t>
  </si>
  <si>
    <t xml:space="preserve"> Мероприятие 1   Реализация мероприятий по обеспечению жильем молодых семей                            </t>
  </si>
  <si>
    <t xml:space="preserve">Мероприятие 1                                                Предоставление социальных выплат работникам бюджетной сферы на повышение качества жилищно-бытовых услуг </t>
  </si>
  <si>
    <t>Мероприятие 2                                         Предоставление социальных выплат на приобретение жилого помещения или строительство индивидуального жилого дома в рамках реализации мероприятия по обеспечению жильем работников муниципальной бюджетной сферы и иных бюджетных учреждений</t>
  </si>
  <si>
    <t xml:space="preserve">Приложение 2 к муниципальной программе "Обеспечение качественным жильем и повышение  качества жилищно-коммунальных услуг в Ленском районе </t>
  </si>
  <si>
    <t>Количество разработанных документов территориального планирования</t>
  </si>
  <si>
    <t>Количество разработанной проектной документации</t>
  </si>
  <si>
    <t>И.о. начальника управления социального</t>
  </si>
  <si>
    <t xml:space="preserve">Т.В. Васильева </t>
  </si>
  <si>
    <t>Начальник управления социального</t>
  </si>
  <si>
    <t>Е.К. Федорова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</si>
</sst>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;[Red]#,##0.00"/>
    <numFmt numFmtId="166" formatCode="#,##0.00_ ;\-#,##0.00\ "/>
  </numFmts>
  <fonts count="1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12"/>
      <color rgb="FF92D05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17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/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0" fillId="0" borderId="0" xfId="0"/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 applyAlignment="1">
      <alignment vertical="center"/>
    </xf>
    <xf numFmtId="0" fontId="6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left"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ill="1"/>
    <xf numFmtId="0" fontId="6" fillId="0" borderId="0" xfId="0" applyFont="1" applyFill="1" applyAlignment="1"/>
    <xf numFmtId="0" fontId="7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166" fontId="8" fillId="0" borderId="1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11" fillId="0" borderId="1" xfId="0" applyFont="1" applyBorder="1"/>
    <xf numFmtId="0" fontId="11" fillId="0" borderId="1" xfId="0" applyFont="1" applyFill="1" applyBorder="1"/>
    <xf numFmtId="0" fontId="7" fillId="0" borderId="1" xfId="0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vertical="center"/>
    </xf>
    <xf numFmtId="43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164" fontId="11" fillId="0" borderId="1" xfId="1" applyFont="1" applyBorder="1" applyAlignment="1">
      <alignment vertical="center"/>
    </xf>
    <xf numFmtId="165" fontId="8" fillId="0" borderId="1" xfId="0" applyNumberFormat="1" applyFont="1" applyBorder="1" applyAlignment="1">
      <alignment horizontal="center" vertical="center"/>
    </xf>
    <xf numFmtId="164" fontId="8" fillId="0" borderId="1" xfId="1" applyFont="1" applyBorder="1" applyAlignment="1">
      <alignment horizontal="center" vertical="center"/>
    </xf>
    <xf numFmtId="164" fontId="8" fillId="0" borderId="1" xfId="1" applyFont="1" applyBorder="1" applyAlignment="1">
      <alignment horizontal="right" vertical="center"/>
    </xf>
    <xf numFmtId="164" fontId="12" fillId="0" borderId="1" xfId="1" applyFont="1" applyBorder="1" applyAlignment="1">
      <alignment vertical="center"/>
    </xf>
    <xf numFmtId="0" fontId="1" fillId="0" borderId="12" xfId="0" applyFont="1" applyBorder="1" applyAlignment="1">
      <alignment horizontal="center" vertical="center" wrapText="1"/>
    </xf>
    <xf numFmtId="164" fontId="12" fillId="2" borderId="1" xfId="1" applyFont="1" applyFill="1" applyBorder="1" applyAlignment="1">
      <alignment vertical="center"/>
    </xf>
    <xf numFmtId="164" fontId="11" fillId="2" borderId="1" xfId="1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164" fontId="8" fillId="2" borderId="1" xfId="1" applyFont="1" applyFill="1" applyBorder="1" applyAlignment="1">
      <alignment horizontal="center"/>
    </xf>
    <xf numFmtId="0" fontId="11" fillId="2" borderId="1" xfId="0" applyFont="1" applyFill="1" applyBorder="1"/>
    <xf numFmtId="164" fontId="8" fillId="2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/>
    <xf numFmtId="166" fontId="8" fillId="0" borderId="1" xfId="1" applyNumberFormat="1" applyFont="1" applyBorder="1" applyAlignment="1"/>
    <xf numFmtId="0" fontId="8" fillId="0" borderId="1" xfId="0" applyFont="1" applyBorder="1" applyAlignment="1">
      <alignment horizontal="left"/>
    </xf>
    <xf numFmtId="164" fontId="12" fillId="0" borderId="1" xfId="1" applyFont="1" applyBorder="1" applyAlignment="1">
      <alignment horizontal="left" vertical="center"/>
    </xf>
    <xf numFmtId="43" fontId="12" fillId="2" borderId="3" xfId="0" applyNumberFormat="1" applyFont="1" applyFill="1" applyBorder="1" applyAlignment="1">
      <alignment vertical="center"/>
    </xf>
    <xf numFmtId="43" fontId="11" fillId="0" borderId="1" xfId="0" applyNumberFormat="1" applyFont="1" applyBorder="1" applyAlignment="1">
      <alignment horizontal="left" vertical="center"/>
    </xf>
    <xf numFmtId="165" fontId="11" fillId="0" borderId="1" xfId="0" applyNumberFormat="1" applyFont="1" applyBorder="1" applyAlignment="1">
      <alignment horizontal="center" vertical="center"/>
    </xf>
    <xf numFmtId="165" fontId="11" fillId="0" borderId="1" xfId="0" applyNumberFormat="1" applyFont="1" applyFill="1" applyBorder="1" applyAlignment="1">
      <alignment horizontal="center" vertical="center"/>
    </xf>
    <xf numFmtId="165" fontId="11" fillId="2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43" fontId="11" fillId="2" borderId="1" xfId="0" applyNumberFormat="1" applyFont="1" applyFill="1" applyBorder="1" applyAlignment="1">
      <alignment vertical="center"/>
    </xf>
    <xf numFmtId="43" fontId="12" fillId="2" borderId="1" xfId="0" applyNumberFormat="1" applyFont="1" applyFill="1" applyBorder="1" applyAlignment="1">
      <alignment vertical="center"/>
    </xf>
    <xf numFmtId="43" fontId="12" fillId="0" borderId="1" xfId="0" applyNumberFormat="1" applyFont="1" applyBorder="1"/>
    <xf numFmtId="43" fontId="12" fillId="0" borderId="1" xfId="0" applyNumberFormat="1" applyFont="1" applyFill="1" applyBorder="1"/>
    <xf numFmtId="43" fontId="11" fillId="0" borderId="1" xfId="0" applyNumberFormat="1" applyFont="1" applyFill="1" applyBorder="1" applyAlignment="1">
      <alignment vertical="center"/>
    </xf>
    <xf numFmtId="165" fontId="12" fillId="2" borderId="1" xfId="0" applyNumberFormat="1" applyFont="1" applyFill="1" applyBorder="1" applyAlignment="1">
      <alignment vertical="center"/>
    </xf>
    <xf numFmtId="165" fontId="11" fillId="2" borderId="1" xfId="0" applyNumberFormat="1" applyFont="1" applyFill="1" applyBorder="1" applyAlignment="1">
      <alignment horizontal="center" vertical="center"/>
    </xf>
    <xf numFmtId="164" fontId="11" fillId="0" borderId="1" xfId="1" applyFont="1" applyBorder="1" applyAlignment="1">
      <alignment horizontal="left" vertical="center"/>
    </xf>
    <xf numFmtId="0" fontId="11" fillId="0" borderId="1" xfId="0" applyFont="1" applyFill="1" applyBorder="1" applyAlignment="1">
      <alignment horizontal="center"/>
    </xf>
    <xf numFmtId="164" fontId="11" fillId="0" borderId="1" xfId="1" applyFont="1" applyBorder="1" applyAlignment="1">
      <alignment horizontal="right" vertical="center"/>
    </xf>
    <xf numFmtId="164" fontId="12" fillId="0" borderId="1" xfId="1" applyFont="1" applyBorder="1" applyAlignment="1">
      <alignment horizontal="center" vertical="center"/>
    </xf>
    <xf numFmtId="164" fontId="11" fillId="0" borderId="1" xfId="1" applyFont="1" applyBorder="1" applyAlignment="1">
      <alignment horizontal="center" vertical="center"/>
    </xf>
    <xf numFmtId="164" fontId="12" fillId="2" borderId="1" xfId="1" applyFont="1" applyFill="1" applyBorder="1" applyAlignment="1">
      <alignment horizontal="center" vertical="center"/>
    </xf>
    <xf numFmtId="164" fontId="11" fillId="2" borderId="1" xfId="1" applyFont="1" applyFill="1" applyBorder="1" applyAlignment="1">
      <alignment horizontal="center" vertical="center"/>
    </xf>
    <xf numFmtId="165" fontId="12" fillId="0" borderId="1" xfId="0" applyNumberFormat="1" applyFont="1" applyFill="1" applyBorder="1" applyAlignment="1">
      <alignment horizontal="center" vertical="center"/>
    </xf>
    <xf numFmtId="165" fontId="12" fillId="2" borderId="1" xfId="0" applyNumberFormat="1" applyFont="1" applyFill="1" applyBorder="1" applyAlignment="1">
      <alignment horizontal="center" vertical="center"/>
    </xf>
    <xf numFmtId="4" fontId="16" fillId="0" borderId="1" xfId="0" applyNumberFormat="1" applyFont="1" applyFill="1" applyBorder="1" applyAlignment="1">
      <alignment horizontal="center" vertical="center"/>
    </xf>
    <xf numFmtId="164" fontId="16" fillId="2" borderId="1" xfId="1" applyFont="1" applyFill="1" applyBorder="1" applyAlignment="1">
      <alignment vertical="center"/>
    </xf>
    <xf numFmtId="165" fontId="8" fillId="2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left" vertical="center"/>
    </xf>
    <xf numFmtId="0" fontId="0" fillId="2" borderId="0" xfId="0" applyFill="1"/>
    <xf numFmtId="43" fontId="16" fillId="2" borderId="1" xfId="0" applyNumberFormat="1" applyFont="1" applyFill="1" applyBorder="1" applyAlignment="1">
      <alignment vertical="center"/>
    </xf>
    <xf numFmtId="165" fontId="16" fillId="2" borderId="1" xfId="0" applyNumberFormat="1" applyFont="1" applyFill="1" applyBorder="1" applyAlignment="1">
      <alignment horizontal="center" vertical="center"/>
    </xf>
    <xf numFmtId="4" fontId="16" fillId="2" borderId="1" xfId="0" applyNumberFormat="1" applyFont="1" applyFill="1" applyBorder="1" applyAlignment="1">
      <alignment horizontal="center" vertical="center"/>
    </xf>
    <xf numFmtId="164" fontId="11" fillId="2" borderId="1" xfId="1" applyFont="1" applyFill="1" applyBorder="1" applyAlignment="1">
      <alignment horizontal="left" vertical="center"/>
    </xf>
    <xf numFmtId="165" fontId="17" fillId="2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/>
    </xf>
    <xf numFmtId="43" fontId="12" fillId="0" borderId="1" xfId="0" applyNumberFormat="1" applyFont="1" applyBorder="1" applyAlignment="1">
      <alignment vertical="center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7" xfId="0" applyFont="1" applyBorder="1" applyAlignment="1"/>
    <xf numFmtId="0" fontId="4" fillId="0" borderId="7" xfId="0" applyFont="1" applyBorder="1" applyAlignment="1"/>
    <xf numFmtId="0" fontId="4" fillId="0" borderId="0" xfId="0" applyFont="1" applyBorder="1" applyAlignment="1"/>
    <xf numFmtId="0" fontId="2" fillId="0" borderId="0" xfId="0" applyFont="1" applyAlignment="1"/>
    <xf numFmtId="0" fontId="0" fillId="0" borderId="0" xfId="0" applyAlignment="1"/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/>
    <xf numFmtId="0" fontId="12" fillId="0" borderId="0" xfId="0" applyFont="1" applyAlignment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2" fillId="0" borderId="0" xfId="0" applyFont="1" applyFill="1" applyAlignment="1">
      <alignment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2" fontId="7" fillId="0" borderId="1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0" fontId="0" fillId="0" borderId="16" xfId="0" applyBorder="1" applyAlignment="1"/>
    <xf numFmtId="0" fontId="12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center" vertical="center"/>
    </xf>
    <xf numFmtId="0" fontId="12" fillId="0" borderId="8" xfId="0" applyNumberFormat="1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/>
    </xf>
    <xf numFmtId="49" fontId="12" fillId="0" borderId="17" xfId="0" applyNumberFormat="1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7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 wrapText="1"/>
    </xf>
    <xf numFmtId="49" fontId="12" fillId="0" borderId="17" xfId="0" applyNumberFormat="1" applyFont="1" applyBorder="1" applyAlignment="1">
      <alignment horizontal="center" vertical="center" wrapText="1"/>
    </xf>
    <xf numFmtId="49" fontId="12" fillId="0" borderId="10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view="pageBreakPreview" topLeftCell="A4" zoomScale="75" zoomScaleNormal="75" zoomScaleSheetLayoutView="75" workbookViewId="0">
      <selection activeCell="G20" sqref="G20"/>
    </sheetView>
  </sheetViews>
  <sheetFormatPr defaultColWidth="9.140625" defaultRowHeight="18.75" x14ac:dyDescent="0.3"/>
  <cols>
    <col min="1" max="1" width="7.5703125" style="4" customWidth="1"/>
    <col min="2" max="2" width="41.5703125" style="4" customWidth="1"/>
    <col min="3" max="3" width="9.140625" style="4"/>
    <col min="4" max="4" width="22.140625" style="4" customWidth="1"/>
    <col min="5" max="6" width="12.28515625" style="4" customWidth="1"/>
    <col min="7" max="7" width="10" style="4" customWidth="1"/>
    <col min="8" max="8" width="9.7109375" style="4" customWidth="1"/>
    <col min="9" max="9" width="10.140625" style="4" customWidth="1"/>
    <col min="10" max="16384" width="9.140625" style="4"/>
  </cols>
  <sheetData>
    <row r="1" spans="1:9" ht="51" customHeight="1" x14ac:dyDescent="0.3">
      <c r="A1" s="3"/>
      <c r="B1" s="14"/>
      <c r="C1" s="15"/>
      <c r="D1" s="113" t="s">
        <v>18</v>
      </c>
      <c r="E1" s="114"/>
      <c r="F1" s="114"/>
      <c r="G1" s="114"/>
      <c r="H1" s="114"/>
      <c r="I1" s="114"/>
    </row>
    <row r="2" spans="1:9" ht="39" customHeight="1" x14ac:dyDescent="0.3">
      <c r="B2" s="135" t="s">
        <v>49</v>
      </c>
      <c r="C2" s="114"/>
      <c r="D2" s="114"/>
      <c r="E2" s="114"/>
      <c r="F2" s="114"/>
      <c r="G2" s="114"/>
      <c r="H2" s="114"/>
      <c r="I2" s="114"/>
    </row>
    <row r="3" spans="1:9" ht="20.25" customHeight="1" x14ac:dyDescent="0.3">
      <c r="B3" s="1"/>
      <c r="C3" s="1"/>
      <c r="D3" s="122" t="s">
        <v>48</v>
      </c>
      <c r="E3" s="123"/>
      <c r="F3" s="123"/>
      <c r="G3" s="1"/>
      <c r="H3" s="7"/>
      <c r="I3" s="7"/>
    </row>
    <row r="4" spans="1:9" ht="24" customHeight="1" x14ac:dyDescent="0.3">
      <c r="A4" s="2"/>
      <c r="C4" s="119"/>
      <c r="D4" s="120"/>
      <c r="E4" s="121"/>
      <c r="F4" s="121"/>
      <c r="G4" s="121"/>
    </row>
    <row r="5" spans="1:9" x14ac:dyDescent="0.3">
      <c r="A5" s="117" t="s">
        <v>0</v>
      </c>
      <c r="B5" s="117" t="s">
        <v>1</v>
      </c>
      <c r="C5" s="117" t="s">
        <v>2</v>
      </c>
      <c r="D5" s="118" t="s">
        <v>3</v>
      </c>
      <c r="E5" s="125" t="s">
        <v>22</v>
      </c>
      <c r="F5" s="125"/>
      <c r="G5" s="125"/>
      <c r="H5" s="126"/>
      <c r="I5" s="126"/>
    </row>
    <row r="6" spans="1:9" x14ac:dyDescent="0.3">
      <c r="A6" s="117"/>
      <c r="B6" s="117"/>
      <c r="C6" s="117"/>
      <c r="D6" s="117"/>
      <c r="E6" s="21">
        <v>2024</v>
      </c>
      <c r="F6" s="21">
        <v>2025</v>
      </c>
      <c r="G6" s="21">
        <v>2026</v>
      </c>
      <c r="H6" s="22">
        <v>2027</v>
      </c>
      <c r="I6" s="22">
        <v>2028</v>
      </c>
    </row>
    <row r="7" spans="1:9" x14ac:dyDescent="0.3">
      <c r="A7" s="20">
        <v>1</v>
      </c>
      <c r="B7" s="20">
        <v>2</v>
      </c>
      <c r="C7" s="20">
        <v>3</v>
      </c>
      <c r="D7" s="20">
        <v>4</v>
      </c>
      <c r="E7" s="23">
        <v>5</v>
      </c>
      <c r="F7" s="24">
        <v>6</v>
      </c>
      <c r="G7" s="24">
        <v>7</v>
      </c>
      <c r="H7" s="23">
        <v>8</v>
      </c>
      <c r="I7" s="23">
        <v>9</v>
      </c>
    </row>
    <row r="8" spans="1:9" ht="57" customHeight="1" x14ac:dyDescent="0.3">
      <c r="A8" s="124" t="s">
        <v>23</v>
      </c>
      <c r="B8" s="124"/>
      <c r="C8" s="124"/>
      <c r="D8" s="124"/>
      <c r="E8" s="124"/>
      <c r="F8" s="124"/>
      <c r="G8" s="124"/>
      <c r="H8" s="124"/>
      <c r="I8" s="124"/>
    </row>
    <row r="9" spans="1:9" ht="33" customHeight="1" x14ac:dyDescent="0.3">
      <c r="A9" s="130" t="s">
        <v>35</v>
      </c>
      <c r="B9" s="130"/>
      <c r="C9" s="130"/>
      <c r="D9" s="130"/>
      <c r="E9" s="130"/>
      <c r="F9" s="130"/>
      <c r="G9" s="130"/>
      <c r="H9" s="130"/>
      <c r="I9" s="130"/>
    </row>
    <row r="10" spans="1:9" ht="102" customHeight="1" x14ac:dyDescent="0.3">
      <c r="A10" s="24">
        <v>1</v>
      </c>
      <c r="B10" s="108" t="s">
        <v>50</v>
      </c>
      <c r="C10" s="24" t="s">
        <v>4</v>
      </c>
      <c r="D10" s="24" t="s">
        <v>7</v>
      </c>
      <c r="E10" s="109">
        <v>7</v>
      </c>
      <c r="F10" s="109">
        <v>12</v>
      </c>
      <c r="G10" s="109">
        <v>7</v>
      </c>
      <c r="H10" s="109">
        <v>12</v>
      </c>
      <c r="I10" s="109">
        <v>12</v>
      </c>
    </row>
    <row r="11" spans="1:9" ht="39" customHeight="1" x14ac:dyDescent="0.3">
      <c r="A11" s="127" t="s">
        <v>45</v>
      </c>
      <c r="B11" s="128"/>
      <c r="C11" s="128"/>
      <c r="D11" s="128"/>
      <c r="E11" s="128"/>
      <c r="F11" s="128"/>
      <c r="G11" s="128"/>
      <c r="H11" s="128"/>
      <c r="I11" s="129"/>
    </row>
    <row r="12" spans="1:9" ht="107.25" customHeight="1" x14ac:dyDescent="0.3">
      <c r="A12" s="110">
        <v>1</v>
      </c>
      <c r="B12" s="108" t="s">
        <v>29</v>
      </c>
      <c r="C12" s="24" t="s">
        <v>4</v>
      </c>
      <c r="D12" s="24" t="s">
        <v>7</v>
      </c>
      <c r="E12" s="109">
        <v>8</v>
      </c>
      <c r="F12" s="109">
        <v>8</v>
      </c>
      <c r="G12" s="109">
        <v>5</v>
      </c>
      <c r="H12" s="109">
        <v>8</v>
      </c>
      <c r="I12" s="109">
        <v>8</v>
      </c>
    </row>
    <row r="13" spans="1:9" ht="61.5" customHeight="1" x14ac:dyDescent="0.3">
      <c r="A13" s="51">
        <v>2</v>
      </c>
      <c r="B13" s="25" t="s">
        <v>17</v>
      </c>
      <c r="C13" s="20" t="s">
        <v>4</v>
      </c>
      <c r="D13" s="20" t="s">
        <v>7</v>
      </c>
      <c r="E13" s="6">
        <v>28</v>
      </c>
      <c r="F13" s="6">
        <v>23</v>
      </c>
      <c r="G13" s="6">
        <v>30</v>
      </c>
      <c r="H13" s="6">
        <v>30</v>
      </c>
      <c r="I13" s="6">
        <v>30</v>
      </c>
    </row>
    <row r="14" spans="1:9" ht="33" customHeight="1" x14ac:dyDescent="0.3">
      <c r="A14" s="118" t="s">
        <v>47</v>
      </c>
      <c r="B14" s="133"/>
      <c r="C14" s="133"/>
      <c r="D14" s="133"/>
      <c r="E14" s="133"/>
      <c r="F14" s="133"/>
      <c r="G14" s="133"/>
      <c r="H14" s="133"/>
      <c r="I14" s="134"/>
    </row>
    <row r="15" spans="1:9" x14ac:dyDescent="0.3">
      <c r="A15" s="8" t="s">
        <v>6</v>
      </c>
      <c r="B15" s="8" t="s">
        <v>5</v>
      </c>
      <c r="C15" s="9"/>
      <c r="D15" s="8"/>
      <c r="E15" s="10"/>
      <c r="F15" s="11"/>
      <c r="G15" s="11"/>
      <c r="H15" s="5"/>
      <c r="I15" s="5"/>
    </row>
    <row r="16" spans="1:9" ht="56.25" x14ac:dyDescent="0.3">
      <c r="A16" s="8">
        <v>1</v>
      </c>
      <c r="B16" s="19" t="s">
        <v>55</v>
      </c>
      <c r="C16" s="18" t="s">
        <v>19</v>
      </c>
      <c r="D16" s="18" t="s">
        <v>8</v>
      </c>
      <c r="E16" s="59">
        <v>9</v>
      </c>
      <c r="F16" s="59">
        <v>7</v>
      </c>
      <c r="G16" s="6">
        <v>5</v>
      </c>
      <c r="H16" s="60">
        <v>1</v>
      </c>
      <c r="I16" s="60">
        <v>1</v>
      </c>
    </row>
    <row r="17" spans="1:9" ht="37.5" x14ac:dyDescent="0.3">
      <c r="A17" s="20">
        <v>2</v>
      </c>
      <c r="B17" s="12" t="s">
        <v>56</v>
      </c>
      <c r="C17" s="20" t="s">
        <v>19</v>
      </c>
      <c r="D17" s="20" t="s">
        <v>8</v>
      </c>
      <c r="E17" s="59">
        <v>5</v>
      </c>
      <c r="F17" s="61">
        <v>7</v>
      </c>
      <c r="G17" s="6">
        <v>1</v>
      </c>
      <c r="H17" s="59">
        <v>1</v>
      </c>
      <c r="I17" s="60">
        <v>1</v>
      </c>
    </row>
    <row r="18" spans="1:9" x14ac:dyDescent="0.3">
      <c r="A18" s="63"/>
      <c r="B18" s="64"/>
      <c r="C18" s="63"/>
      <c r="D18" s="63"/>
      <c r="E18" s="65"/>
      <c r="F18" s="65"/>
      <c r="G18" s="65"/>
      <c r="H18" s="67"/>
      <c r="I18" s="66"/>
    </row>
    <row r="19" spans="1:9" x14ac:dyDescent="0.3">
      <c r="A19" s="63"/>
      <c r="B19" s="107" t="s">
        <v>57</v>
      </c>
      <c r="C19" s="107"/>
      <c r="D19" s="107"/>
      <c r="E19" s="70"/>
      <c r="F19" s="70"/>
      <c r="G19" s="70"/>
      <c r="H19" s="71"/>
      <c r="I19" s="71"/>
    </row>
    <row r="20" spans="1:9" x14ac:dyDescent="0.3">
      <c r="A20" s="63"/>
      <c r="B20" s="68" t="s">
        <v>30</v>
      </c>
      <c r="C20" s="69"/>
      <c r="D20" s="69"/>
      <c r="E20" s="70"/>
      <c r="F20" s="70"/>
      <c r="G20" s="70"/>
      <c r="H20" s="131" t="s">
        <v>58</v>
      </c>
      <c r="I20" s="132"/>
    </row>
    <row r="21" spans="1:9" x14ac:dyDescent="0.3">
      <c r="B21" s="115"/>
      <c r="C21" s="116"/>
      <c r="D21" s="116"/>
    </row>
  </sheetData>
  <mergeCells count="15">
    <mergeCell ref="D1:I1"/>
    <mergeCell ref="B21:D21"/>
    <mergeCell ref="C5:C6"/>
    <mergeCell ref="D5:D6"/>
    <mergeCell ref="C4:G4"/>
    <mergeCell ref="D3:F3"/>
    <mergeCell ref="A8:I8"/>
    <mergeCell ref="A5:A6"/>
    <mergeCell ref="B5:B6"/>
    <mergeCell ref="E5:I5"/>
    <mergeCell ref="A11:I11"/>
    <mergeCell ref="A9:I9"/>
    <mergeCell ref="H20:I20"/>
    <mergeCell ref="A14:I14"/>
    <mergeCell ref="B2:I2"/>
  </mergeCells>
  <pageMargins left="0" right="0" top="0" bottom="0" header="0" footer="0"/>
  <pageSetup paperSize="9" scale="73" orientation="portrait" r:id="rId1"/>
  <rowBreaks count="1" manualBreakCount="1">
    <brk id="1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tabSelected="1" view="pageBreakPreview" zoomScale="83" zoomScaleNormal="83" zoomScaleSheetLayoutView="83" workbookViewId="0">
      <selection activeCell="E20" sqref="E20"/>
    </sheetView>
  </sheetViews>
  <sheetFormatPr defaultRowHeight="15" x14ac:dyDescent="0.25"/>
  <cols>
    <col min="1" max="1" width="7.140625" customWidth="1"/>
    <col min="2" max="2" width="36" customWidth="1"/>
    <col min="3" max="3" width="18.85546875" customWidth="1"/>
    <col min="4" max="4" width="18.7109375" customWidth="1"/>
    <col min="5" max="5" width="17.85546875" customWidth="1"/>
    <col min="6" max="6" width="17.7109375" customWidth="1"/>
    <col min="7" max="7" width="18.140625" customWidth="1"/>
    <col min="8" max="8" width="18.28515625" style="32" customWidth="1"/>
    <col min="9" max="9" width="18.7109375" customWidth="1"/>
  </cols>
  <sheetData>
    <row r="1" spans="1:9" ht="53.25" customHeight="1" x14ac:dyDescent="0.25">
      <c r="A1" s="13"/>
      <c r="B1" s="13"/>
      <c r="C1" s="13"/>
      <c r="D1" s="13"/>
      <c r="E1" s="30"/>
      <c r="F1" s="31"/>
      <c r="G1" s="136" t="s">
        <v>54</v>
      </c>
      <c r="H1" s="136"/>
      <c r="I1" s="136"/>
    </row>
    <row r="2" spans="1:9" ht="34.5" customHeight="1" x14ac:dyDescent="0.25">
      <c r="A2" s="13"/>
      <c r="B2" s="138" t="s">
        <v>26</v>
      </c>
      <c r="C2" s="138"/>
      <c r="D2" s="138"/>
      <c r="E2" s="139"/>
      <c r="F2" s="139"/>
      <c r="G2" s="139"/>
      <c r="H2" s="139"/>
      <c r="I2" s="139"/>
    </row>
    <row r="3" spans="1:9" ht="16.5" thickBot="1" x14ac:dyDescent="0.3">
      <c r="A3" s="13"/>
      <c r="B3" s="16"/>
      <c r="C3" s="16"/>
      <c r="D3" s="16"/>
      <c r="E3" s="17"/>
      <c r="F3" s="17"/>
      <c r="G3" s="17"/>
      <c r="H3" s="33"/>
    </row>
    <row r="4" spans="1:9" s="13" customFormat="1" x14ac:dyDescent="0.25">
      <c r="A4" s="150"/>
      <c r="B4" s="142" t="s">
        <v>36</v>
      </c>
      <c r="C4" s="153" t="s">
        <v>9</v>
      </c>
      <c r="D4" s="144" t="s">
        <v>27</v>
      </c>
      <c r="E4" s="140" t="s">
        <v>25</v>
      </c>
      <c r="F4" s="141"/>
      <c r="G4" s="141"/>
      <c r="H4" s="141"/>
      <c r="I4" s="141"/>
    </row>
    <row r="5" spans="1:9" ht="39" customHeight="1" x14ac:dyDescent="0.25">
      <c r="A5" s="151"/>
      <c r="B5" s="143"/>
      <c r="C5" s="154"/>
      <c r="D5" s="145"/>
      <c r="E5" s="26" t="s">
        <v>20</v>
      </c>
      <c r="F5" s="27" t="s">
        <v>21</v>
      </c>
      <c r="G5" s="27" t="s">
        <v>32</v>
      </c>
      <c r="H5" s="28" t="s">
        <v>33</v>
      </c>
      <c r="I5" s="35" t="s">
        <v>34</v>
      </c>
    </row>
    <row r="6" spans="1:9" ht="15.75" x14ac:dyDescent="0.25">
      <c r="A6" s="152"/>
      <c r="B6" s="158" t="s">
        <v>37</v>
      </c>
      <c r="C6" s="39" t="s">
        <v>10</v>
      </c>
      <c r="D6" s="75">
        <v>301619088.61000001</v>
      </c>
      <c r="E6" s="75">
        <v>68176310</v>
      </c>
      <c r="F6" s="75">
        <v>69319857.409999996</v>
      </c>
      <c r="G6" s="75">
        <v>65122921.200000003</v>
      </c>
      <c r="H6" s="75">
        <v>49000000</v>
      </c>
      <c r="I6" s="75">
        <v>50000000</v>
      </c>
    </row>
    <row r="7" spans="1:9" ht="31.5" x14ac:dyDescent="0.25">
      <c r="A7" s="152"/>
      <c r="B7" s="158"/>
      <c r="C7" s="34" t="s">
        <v>11</v>
      </c>
      <c r="D7" s="44">
        <f t="shared" ref="D7" si="0">SUM(E7:I7)</f>
        <v>5889819.2799999993</v>
      </c>
      <c r="E7" s="81">
        <v>2693816.03</v>
      </c>
      <c r="F7" s="44">
        <v>1780398.77</v>
      </c>
      <c r="G7" s="111">
        <v>1415604.48</v>
      </c>
      <c r="H7" s="89"/>
      <c r="I7" s="44"/>
    </row>
    <row r="8" spans="1:9" ht="31.5" x14ac:dyDescent="0.25">
      <c r="A8" s="152"/>
      <c r="B8" s="158"/>
      <c r="C8" s="34" t="s">
        <v>12</v>
      </c>
      <c r="D8" s="44">
        <v>39299638.469999999</v>
      </c>
      <c r="E8" s="44">
        <v>10042470.279999999</v>
      </c>
      <c r="F8" s="44">
        <v>10449851.470000001</v>
      </c>
      <c r="G8" s="76">
        <v>18807316.719999999</v>
      </c>
      <c r="H8" s="44"/>
      <c r="I8" s="44"/>
    </row>
    <row r="9" spans="1:9" ht="31.5" x14ac:dyDescent="0.25">
      <c r="A9" s="152"/>
      <c r="B9" s="158"/>
      <c r="C9" s="34" t="s">
        <v>13</v>
      </c>
      <c r="D9" s="44">
        <f>SUM(E9:I9)</f>
        <v>256429630.86000001</v>
      </c>
      <c r="E9" s="44">
        <v>55440023.689999998</v>
      </c>
      <c r="F9" s="44">
        <v>57089607.170000002</v>
      </c>
      <c r="G9" s="76">
        <v>44900000</v>
      </c>
      <c r="H9" s="44">
        <v>49000000</v>
      </c>
      <c r="I9" s="44">
        <v>50000000</v>
      </c>
    </row>
    <row r="10" spans="1:9" ht="31.5" x14ac:dyDescent="0.25">
      <c r="A10" s="152"/>
      <c r="B10" s="158"/>
      <c r="C10" s="34" t="s">
        <v>14</v>
      </c>
      <c r="D10" s="73"/>
      <c r="E10" s="45"/>
      <c r="F10" s="45"/>
      <c r="G10" s="73"/>
      <c r="H10" s="37"/>
      <c r="I10" s="45"/>
    </row>
    <row r="11" spans="1:9" ht="31.5" x14ac:dyDescent="0.25">
      <c r="A11" s="152"/>
      <c r="B11" s="158"/>
      <c r="C11" s="34" t="s">
        <v>15</v>
      </c>
      <c r="D11" s="73"/>
      <c r="E11" s="45"/>
      <c r="F11" s="45"/>
      <c r="G11" s="73"/>
      <c r="H11" s="37"/>
      <c r="I11" s="45"/>
    </row>
    <row r="12" spans="1:9" s="13" customFormat="1" ht="15.75" x14ac:dyDescent="0.25">
      <c r="A12" s="155">
        <v>1</v>
      </c>
      <c r="B12" s="143" t="s">
        <v>43</v>
      </c>
      <c r="C12" s="39" t="s">
        <v>10</v>
      </c>
      <c r="D12" s="50">
        <v>252701007.33000001</v>
      </c>
      <c r="E12" s="52">
        <v>57417680.93</v>
      </c>
      <c r="F12" s="52">
        <v>53560405.200000003</v>
      </c>
      <c r="G12" s="74">
        <v>56722921.200000003</v>
      </c>
      <c r="H12" s="50">
        <v>42000000</v>
      </c>
      <c r="I12" s="50">
        <v>43000000</v>
      </c>
    </row>
    <row r="13" spans="1:9" s="13" customFormat="1" ht="31.5" x14ac:dyDescent="0.25">
      <c r="A13" s="156"/>
      <c r="B13" s="146"/>
      <c r="C13" s="80" t="s">
        <v>11</v>
      </c>
      <c r="D13" s="112">
        <f t="shared" ref="D13" si="1">SUM(E13:I13)</f>
        <v>5889819.2799999993</v>
      </c>
      <c r="E13" s="105">
        <v>2693816.03</v>
      </c>
      <c r="F13" s="44">
        <v>1780398.77</v>
      </c>
      <c r="G13" s="111">
        <v>1415604.48</v>
      </c>
      <c r="H13" s="41"/>
      <c r="I13" s="46"/>
    </row>
    <row r="14" spans="1:9" s="13" customFormat="1" ht="31.5" x14ac:dyDescent="0.25">
      <c r="A14" s="156"/>
      <c r="B14" s="146"/>
      <c r="C14" s="80" t="s">
        <v>12</v>
      </c>
      <c r="D14" s="112">
        <v>39299638.469999999</v>
      </c>
      <c r="E14" s="105">
        <v>10042470.279999999</v>
      </c>
      <c r="F14" s="44">
        <v>10449851.470000001</v>
      </c>
      <c r="G14" s="111">
        <v>18807316.719999999</v>
      </c>
      <c r="H14" s="41"/>
      <c r="I14" s="46"/>
    </row>
    <row r="15" spans="1:9" s="13" customFormat="1" ht="31.5" x14ac:dyDescent="0.25">
      <c r="A15" s="156"/>
      <c r="B15" s="146"/>
      <c r="C15" s="80" t="s">
        <v>13</v>
      </c>
      <c r="D15" s="46">
        <v>207511549.58000001</v>
      </c>
      <c r="E15" s="53">
        <v>44681394.619999997</v>
      </c>
      <c r="F15" s="53">
        <v>41330154.960000001</v>
      </c>
      <c r="G15" s="88">
        <v>36500000</v>
      </c>
      <c r="H15" s="46">
        <v>42000000</v>
      </c>
      <c r="I15" s="46">
        <v>43000000</v>
      </c>
    </row>
    <row r="16" spans="1:9" s="13" customFormat="1" ht="31.5" x14ac:dyDescent="0.25">
      <c r="A16" s="156"/>
      <c r="B16" s="146"/>
      <c r="C16" s="80" t="s">
        <v>14</v>
      </c>
      <c r="D16" s="49"/>
      <c r="E16" s="46"/>
      <c r="F16" s="46"/>
      <c r="G16" s="40"/>
      <c r="H16" s="41"/>
      <c r="I16" s="46"/>
    </row>
    <row r="17" spans="1:9" s="13" customFormat="1" ht="31.5" x14ac:dyDescent="0.25">
      <c r="A17" s="157"/>
      <c r="B17" s="147"/>
      <c r="C17" s="80" t="s">
        <v>15</v>
      </c>
      <c r="D17" s="49"/>
      <c r="E17" s="46"/>
      <c r="F17" s="46"/>
      <c r="G17" s="40"/>
      <c r="H17" s="41"/>
      <c r="I17" s="46"/>
    </row>
    <row r="18" spans="1:9" s="13" customFormat="1" ht="15.75" x14ac:dyDescent="0.25">
      <c r="A18" s="162" t="s">
        <v>28</v>
      </c>
      <c r="B18" s="165" t="s">
        <v>51</v>
      </c>
      <c r="C18" s="39" t="s">
        <v>10</v>
      </c>
      <c r="D18" s="50">
        <v>198701007.33000001</v>
      </c>
      <c r="E18" s="52">
        <f t="shared" ref="E18" si="2">SUM(E19:E23)</f>
        <v>45417680.93</v>
      </c>
      <c r="F18" s="52">
        <v>43060405.200000003</v>
      </c>
      <c r="G18" s="74">
        <v>49222921.200000003</v>
      </c>
      <c r="H18" s="74">
        <f t="shared" ref="H18" si="3">SUM(H19:H23)</f>
        <v>30000000</v>
      </c>
      <c r="I18" s="74">
        <v>31000000</v>
      </c>
    </row>
    <row r="19" spans="1:9" s="13" customFormat="1" ht="31.5" x14ac:dyDescent="0.25">
      <c r="A19" s="163"/>
      <c r="B19" s="145"/>
      <c r="C19" s="42" t="s">
        <v>11</v>
      </c>
      <c r="D19" s="74">
        <v>5889819.2800000003</v>
      </c>
      <c r="E19" s="53">
        <v>2693816.03</v>
      </c>
      <c r="F19" s="46">
        <v>1780398.77</v>
      </c>
      <c r="G19" s="111">
        <v>1415604.48</v>
      </c>
      <c r="H19" s="41"/>
      <c r="I19" s="46"/>
    </row>
    <row r="20" spans="1:9" s="13" customFormat="1" ht="31.5" x14ac:dyDescent="0.25">
      <c r="A20" s="163"/>
      <c r="B20" s="145"/>
      <c r="C20" s="42" t="s">
        <v>12</v>
      </c>
      <c r="D20" s="74">
        <v>39299638.469999999</v>
      </c>
      <c r="E20" s="53">
        <v>10042470.279999999</v>
      </c>
      <c r="F20" s="46">
        <v>10449851.470000001</v>
      </c>
      <c r="G20" s="111">
        <v>18807316.719999999</v>
      </c>
      <c r="H20" s="41"/>
      <c r="I20" s="46"/>
    </row>
    <row r="21" spans="1:9" s="13" customFormat="1" ht="31.5" x14ac:dyDescent="0.25">
      <c r="A21" s="163"/>
      <c r="B21" s="145"/>
      <c r="C21" s="42" t="s">
        <v>13</v>
      </c>
      <c r="D21" s="88">
        <f>SUM(E21:I21)</f>
        <v>153511549.57999998</v>
      </c>
      <c r="E21" s="53">
        <v>32681394.620000001</v>
      </c>
      <c r="F21" s="46">
        <v>30830154.960000001</v>
      </c>
      <c r="G21" s="77">
        <v>29000000</v>
      </c>
      <c r="H21" s="78">
        <v>30000000</v>
      </c>
      <c r="I21" s="46">
        <v>31000000</v>
      </c>
    </row>
    <row r="22" spans="1:9" s="13" customFormat="1" ht="31.5" x14ac:dyDescent="0.25">
      <c r="A22" s="163"/>
      <c r="B22" s="145"/>
      <c r="C22" s="42" t="s">
        <v>14</v>
      </c>
      <c r="D22" s="49"/>
      <c r="E22" s="46"/>
      <c r="F22" s="46"/>
      <c r="G22" s="40"/>
      <c r="H22" s="41"/>
      <c r="I22" s="46"/>
    </row>
    <row r="23" spans="1:9" s="13" customFormat="1" ht="31.5" x14ac:dyDescent="0.25">
      <c r="A23" s="164"/>
      <c r="B23" s="145"/>
      <c r="C23" s="42" t="s">
        <v>15</v>
      </c>
      <c r="D23" s="49"/>
      <c r="E23" s="46"/>
      <c r="F23" s="46"/>
      <c r="G23" s="40"/>
      <c r="H23" s="41"/>
      <c r="I23" s="46"/>
    </row>
    <row r="24" spans="1:9" s="13" customFormat="1" ht="15.75" customHeight="1" x14ac:dyDescent="0.25">
      <c r="A24" s="162" t="s">
        <v>44</v>
      </c>
      <c r="B24" s="143" t="s">
        <v>53</v>
      </c>
      <c r="C24" s="39" t="s">
        <v>10</v>
      </c>
      <c r="D24" s="50">
        <f>SUM(E24:I24)</f>
        <v>54000000</v>
      </c>
      <c r="E24" s="98">
        <f t="shared" ref="E24" si="4">SUM(E25:E29)</f>
        <v>12000000</v>
      </c>
      <c r="F24" s="52">
        <v>10500000</v>
      </c>
      <c r="G24" s="50">
        <v>7500000</v>
      </c>
      <c r="H24" s="50">
        <f t="shared" ref="H24" si="5">SUM(H25:H29)</f>
        <v>12000000</v>
      </c>
      <c r="I24" s="50">
        <v>12000000</v>
      </c>
    </row>
    <row r="25" spans="1:9" s="13" customFormat="1" ht="31.5" x14ac:dyDescent="0.25">
      <c r="A25" s="163"/>
      <c r="B25" s="146"/>
      <c r="C25" s="42" t="s">
        <v>11</v>
      </c>
      <c r="D25" s="49"/>
      <c r="E25" s="46"/>
      <c r="F25" s="46"/>
      <c r="G25" s="40"/>
      <c r="H25" s="41"/>
      <c r="I25" s="46"/>
    </row>
    <row r="26" spans="1:9" s="13" customFormat="1" ht="31.5" x14ac:dyDescent="0.25">
      <c r="A26" s="163"/>
      <c r="B26" s="146"/>
      <c r="C26" s="42" t="s">
        <v>12</v>
      </c>
      <c r="D26" s="49"/>
      <c r="E26" s="46"/>
      <c r="F26" s="46"/>
      <c r="G26" s="40"/>
      <c r="H26" s="41"/>
      <c r="I26" s="46"/>
    </row>
    <row r="27" spans="1:9" s="13" customFormat="1" ht="31.5" x14ac:dyDescent="0.25">
      <c r="A27" s="163"/>
      <c r="B27" s="146"/>
      <c r="C27" s="42" t="s">
        <v>13</v>
      </c>
      <c r="D27" s="90">
        <v>54000000</v>
      </c>
      <c r="E27" s="46">
        <v>12000000</v>
      </c>
      <c r="F27" s="46">
        <v>10500000</v>
      </c>
      <c r="G27" s="77">
        <v>7500000</v>
      </c>
      <c r="H27" s="78">
        <v>12000000</v>
      </c>
      <c r="I27" s="46">
        <v>12000000</v>
      </c>
    </row>
    <row r="28" spans="1:9" s="13" customFormat="1" ht="31.5" x14ac:dyDescent="0.25">
      <c r="A28" s="163"/>
      <c r="B28" s="146"/>
      <c r="C28" s="42" t="s">
        <v>14</v>
      </c>
      <c r="D28" s="49"/>
      <c r="E28" s="46"/>
      <c r="F28" s="46"/>
      <c r="G28" s="40"/>
      <c r="H28" s="41"/>
      <c r="I28" s="46"/>
    </row>
    <row r="29" spans="1:9" s="13" customFormat="1" ht="31.5" x14ac:dyDescent="0.25">
      <c r="A29" s="164"/>
      <c r="B29" s="147"/>
      <c r="C29" s="42" t="s">
        <v>15</v>
      </c>
      <c r="D29" s="49"/>
      <c r="E29" s="46"/>
      <c r="F29" s="46"/>
      <c r="G29" s="40"/>
      <c r="H29" s="41"/>
      <c r="I29" s="46"/>
    </row>
    <row r="30" spans="1:9" s="13" customFormat="1" ht="15.75" x14ac:dyDescent="0.25">
      <c r="A30" s="159" t="s">
        <v>38</v>
      </c>
      <c r="B30" s="143" t="s">
        <v>46</v>
      </c>
      <c r="C30" s="80" t="s">
        <v>10</v>
      </c>
      <c r="D30" s="91">
        <f>SUM(E30:I30)</f>
        <v>37118081.280000001</v>
      </c>
      <c r="E30" s="102">
        <v>9358629.0700000003</v>
      </c>
      <c r="F30" s="82">
        <v>12759452.210000001</v>
      </c>
      <c r="G30" s="83">
        <f t="shared" ref="G30:I30" si="6">G36+G42</f>
        <v>7000000</v>
      </c>
      <c r="H30" s="84">
        <f t="shared" si="6"/>
        <v>4000000</v>
      </c>
      <c r="I30" s="82">
        <f t="shared" si="6"/>
        <v>4000000</v>
      </c>
    </row>
    <row r="31" spans="1:9" s="13" customFormat="1" ht="31.5" x14ac:dyDescent="0.25">
      <c r="A31" s="160"/>
      <c r="B31" s="148"/>
      <c r="C31" s="80" t="s">
        <v>11</v>
      </c>
      <c r="D31" s="48"/>
      <c r="E31" s="54"/>
      <c r="F31" s="54"/>
      <c r="G31" s="40"/>
      <c r="H31" s="41"/>
      <c r="I31" s="54"/>
    </row>
    <row r="32" spans="1:9" s="13" customFormat="1" ht="31.5" x14ac:dyDescent="0.25">
      <c r="A32" s="160"/>
      <c r="B32" s="148"/>
      <c r="C32" s="80" t="s">
        <v>12</v>
      </c>
      <c r="D32" s="48"/>
      <c r="E32" s="54"/>
      <c r="F32" s="54"/>
      <c r="G32" s="40"/>
      <c r="H32" s="41"/>
      <c r="I32" s="54"/>
    </row>
    <row r="33" spans="1:9" s="13" customFormat="1" ht="31.5" x14ac:dyDescent="0.25">
      <c r="A33" s="160"/>
      <c r="B33" s="148"/>
      <c r="C33" s="80" t="s">
        <v>13</v>
      </c>
      <c r="D33" s="92">
        <v>37118081.280000001</v>
      </c>
      <c r="E33" s="81">
        <v>9358629.0700000003</v>
      </c>
      <c r="F33" s="81">
        <v>12759452.210000001</v>
      </c>
      <c r="G33" s="44">
        <f t="shared" ref="G33:I33" si="7">G39+G45</f>
        <v>7000000</v>
      </c>
      <c r="H33" s="85">
        <f t="shared" si="7"/>
        <v>4000000</v>
      </c>
      <c r="I33" s="81">
        <f t="shared" si="7"/>
        <v>4000000</v>
      </c>
    </row>
    <row r="34" spans="1:9" s="13" customFormat="1" ht="31.5" x14ac:dyDescent="0.25">
      <c r="A34" s="160"/>
      <c r="B34" s="148"/>
      <c r="C34" s="80" t="s">
        <v>14</v>
      </c>
      <c r="D34" s="48"/>
      <c r="E34" s="54"/>
      <c r="F34" s="54"/>
      <c r="G34" s="40"/>
      <c r="H34" s="41"/>
      <c r="I34" s="54"/>
    </row>
    <row r="35" spans="1:9" s="13" customFormat="1" ht="31.5" x14ac:dyDescent="0.25">
      <c r="A35" s="161"/>
      <c r="B35" s="149"/>
      <c r="C35" s="80" t="s">
        <v>15</v>
      </c>
      <c r="D35" s="48"/>
      <c r="E35" s="54"/>
      <c r="F35" s="54"/>
      <c r="G35" s="40"/>
      <c r="H35" s="41"/>
      <c r="I35" s="54"/>
    </row>
    <row r="36" spans="1:9" s="13" customFormat="1" ht="15.75" x14ac:dyDescent="0.25">
      <c r="A36" s="159" t="s">
        <v>16</v>
      </c>
      <c r="B36" s="167" t="s">
        <v>41</v>
      </c>
      <c r="C36" s="55" t="s">
        <v>10</v>
      </c>
      <c r="D36" s="52">
        <f>E36+F36+G36+H36+I36</f>
        <v>17763113.759999998</v>
      </c>
      <c r="E36" s="52">
        <v>5201612.51</v>
      </c>
      <c r="F36" s="52">
        <v>3561501.25</v>
      </c>
      <c r="G36" s="52">
        <v>5000000</v>
      </c>
      <c r="H36" s="52">
        <v>2000000</v>
      </c>
      <c r="I36" s="52">
        <v>2000000</v>
      </c>
    </row>
    <row r="37" spans="1:9" s="13" customFormat="1" ht="31.5" x14ac:dyDescent="0.25">
      <c r="A37" s="172"/>
      <c r="B37" s="168"/>
      <c r="C37" s="55" t="s">
        <v>11</v>
      </c>
      <c r="D37" s="56"/>
      <c r="E37" s="53"/>
      <c r="F37" s="53"/>
      <c r="G37" s="57"/>
      <c r="H37" s="57"/>
      <c r="I37" s="53"/>
    </row>
    <row r="38" spans="1:9" s="13" customFormat="1" ht="31.5" x14ac:dyDescent="0.25">
      <c r="A38" s="172"/>
      <c r="B38" s="168"/>
      <c r="C38" s="55" t="s">
        <v>12</v>
      </c>
      <c r="D38" s="56"/>
      <c r="E38" s="53"/>
      <c r="F38" s="53"/>
      <c r="G38" s="57"/>
      <c r="H38" s="57"/>
      <c r="I38" s="53"/>
    </row>
    <row r="39" spans="1:9" s="13" customFormat="1" ht="31.5" x14ac:dyDescent="0.25">
      <c r="A39" s="172"/>
      <c r="B39" s="168"/>
      <c r="C39" s="55" t="s">
        <v>13</v>
      </c>
      <c r="D39" s="53">
        <v>171763113.75999999</v>
      </c>
      <c r="E39" s="53">
        <v>5201612.51</v>
      </c>
      <c r="F39" s="53">
        <v>3561501.25</v>
      </c>
      <c r="G39" s="53">
        <v>5000000</v>
      </c>
      <c r="H39" s="53">
        <v>2000000</v>
      </c>
      <c r="I39" s="53">
        <v>2000000</v>
      </c>
    </row>
    <row r="40" spans="1:9" s="13" customFormat="1" ht="31.5" x14ac:dyDescent="0.25">
      <c r="A40" s="172"/>
      <c r="B40" s="168"/>
      <c r="C40" s="55" t="s">
        <v>14</v>
      </c>
      <c r="D40" s="58"/>
      <c r="E40" s="54"/>
      <c r="F40" s="54"/>
      <c r="G40" s="57"/>
      <c r="H40" s="57"/>
      <c r="I40" s="54"/>
    </row>
    <row r="41" spans="1:9" s="13" customFormat="1" ht="31.5" x14ac:dyDescent="0.25">
      <c r="A41" s="173"/>
      <c r="B41" s="169"/>
      <c r="C41" s="55" t="s">
        <v>15</v>
      </c>
      <c r="D41" s="58"/>
      <c r="E41" s="54"/>
      <c r="F41" s="54"/>
      <c r="G41" s="57"/>
      <c r="H41" s="57"/>
      <c r="I41" s="54"/>
    </row>
    <row r="42" spans="1:9" ht="15.75" x14ac:dyDescent="0.25">
      <c r="A42" s="174" t="s">
        <v>39</v>
      </c>
      <c r="B42" s="167" t="s">
        <v>42</v>
      </c>
      <c r="C42" s="55" t="s">
        <v>10</v>
      </c>
      <c r="D42" s="93">
        <f>E42+F42+G42+H42+I42</f>
        <v>19354967.520000003</v>
      </c>
      <c r="E42" s="52">
        <v>4157016.56</v>
      </c>
      <c r="F42" s="52">
        <v>9197950.9600000009</v>
      </c>
      <c r="G42" s="86">
        <v>2000000</v>
      </c>
      <c r="H42" s="86">
        <v>2000000</v>
      </c>
      <c r="I42" s="52">
        <v>2000000</v>
      </c>
    </row>
    <row r="43" spans="1:9" ht="31.5" x14ac:dyDescent="0.25">
      <c r="A43" s="175"/>
      <c r="B43" s="168"/>
      <c r="C43" s="55" t="s">
        <v>11</v>
      </c>
      <c r="D43" s="56"/>
      <c r="E43" s="53"/>
      <c r="F43" s="53"/>
      <c r="G43" s="57"/>
      <c r="H43" s="57"/>
      <c r="I43" s="53"/>
    </row>
    <row r="44" spans="1:9" ht="31.5" x14ac:dyDescent="0.25">
      <c r="A44" s="175"/>
      <c r="B44" s="168"/>
      <c r="C44" s="55" t="s">
        <v>12</v>
      </c>
      <c r="D44" s="56"/>
      <c r="E44" s="53"/>
      <c r="F44" s="53"/>
      <c r="G44" s="57"/>
      <c r="H44" s="57"/>
      <c r="I44" s="53"/>
    </row>
    <row r="45" spans="1:9" ht="31.5" x14ac:dyDescent="0.25">
      <c r="A45" s="175"/>
      <c r="B45" s="168"/>
      <c r="C45" s="55" t="s">
        <v>13</v>
      </c>
      <c r="D45" s="94">
        <v>19354967.52</v>
      </c>
      <c r="E45" s="53">
        <v>4157016.56</v>
      </c>
      <c r="F45" s="53">
        <v>9197950.9600000009</v>
      </c>
      <c r="G45" s="79">
        <v>2000000</v>
      </c>
      <c r="H45" s="87">
        <v>2000000</v>
      </c>
      <c r="I45" s="53">
        <v>2000000</v>
      </c>
    </row>
    <row r="46" spans="1:9" ht="31.5" x14ac:dyDescent="0.25">
      <c r="A46" s="175"/>
      <c r="B46" s="168"/>
      <c r="C46" s="55" t="s">
        <v>14</v>
      </c>
      <c r="D46" s="58"/>
      <c r="E46" s="54"/>
      <c r="F46" s="54"/>
      <c r="G46" s="57"/>
      <c r="H46" s="57"/>
      <c r="I46" s="54"/>
    </row>
    <row r="47" spans="1:9" ht="31.5" customHeight="1" x14ac:dyDescent="0.25">
      <c r="A47" s="176"/>
      <c r="B47" s="169"/>
      <c r="C47" s="55" t="s">
        <v>15</v>
      </c>
      <c r="D47" s="58"/>
      <c r="E47" s="54"/>
      <c r="F47" s="54"/>
      <c r="G47" s="57"/>
      <c r="H47" s="57"/>
      <c r="I47" s="54"/>
    </row>
    <row r="48" spans="1:9" ht="15.75" customHeight="1" x14ac:dyDescent="0.25">
      <c r="A48" s="152">
        <v>3</v>
      </c>
      <c r="B48" s="170" t="s">
        <v>24</v>
      </c>
      <c r="C48" s="62" t="s">
        <v>10</v>
      </c>
      <c r="D48" s="95">
        <v>11800000</v>
      </c>
      <c r="E48" s="103">
        <f t="shared" ref="E48" si="8">SUM(E49:E53)</f>
        <v>1400000</v>
      </c>
      <c r="F48" s="96">
        <f>SUM(F49:F53)</f>
        <v>3000000</v>
      </c>
      <c r="G48" s="95">
        <v>1400000</v>
      </c>
      <c r="H48" s="95">
        <f t="shared" ref="H48" si="9">SUM(H49:H53)</f>
        <v>3000000</v>
      </c>
      <c r="I48" s="95">
        <v>3000000</v>
      </c>
    </row>
    <row r="49" spans="1:9" ht="31.5" x14ac:dyDescent="0.25">
      <c r="A49" s="152"/>
      <c r="B49" s="171"/>
      <c r="C49" s="62" t="s">
        <v>11</v>
      </c>
      <c r="D49" s="72"/>
      <c r="E49" s="99"/>
      <c r="F49" s="47"/>
      <c r="G49" s="36"/>
      <c r="H49" s="37"/>
      <c r="I49" s="47"/>
    </row>
    <row r="50" spans="1:9" ht="31.5" x14ac:dyDescent="0.25">
      <c r="A50" s="152"/>
      <c r="B50" s="171"/>
      <c r="C50" s="62" t="s">
        <v>12</v>
      </c>
      <c r="D50" s="72"/>
      <c r="E50" s="99"/>
      <c r="F50" s="47"/>
      <c r="G50" s="36"/>
      <c r="H50" s="37"/>
      <c r="I50" s="47"/>
    </row>
    <row r="51" spans="1:9" ht="31.5" x14ac:dyDescent="0.25">
      <c r="A51" s="152"/>
      <c r="B51" s="171"/>
      <c r="C51" s="62" t="s">
        <v>13</v>
      </c>
      <c r="D51" s="46">
        <v>11800000</v>
      </c>
      <c r="E51" s="87">
        <v>1400000</v>
      </c>
      <c r="F51" s="77">
        <f>F57</f>
        <v>3000000</v>
      </c>
      <c r="G51" s="77">
        <v>1400000</v>
      </c>
      <c r="H51" s="78">
        <v>3000000</v>
      </c>
      <c r="I51" s="77">
        <v>3000000</v>
      </c>
    </row>
    <row r="52" spans="1:9" ht="31.5" x14ac:dyDescent="0.25">
      <c r="A52" s="152"/>
      <c r="B52" s="171"/>
      <c r="C52" s="62" t="s">
        <v>14</v>
      </c>
      <c r="D52" s="36"/>
      <c r="E52" s="100"/>
      <c r="F52" s="43"/>
      <c r="G52" s="36"/>
      <c r="H52" s="37"/>
      <c r="I52" s="29"/>
    </row>
    <row r="53" spans="1:9" ht="31.5" x14ac:dyDescent="0.25">
      <c r="A53" s="152"/>
      <c r="B53" s="171"/>
      <c r="C53" s="62" t="s">
        <v>15</v>
      </c>
      <c r="D53" s="36"/>
      <c r="E53" s="100"/>
      <c r="F53" s="43"/>
      <c r="G53" s="36"/>
      <c r="H53" s="37"/>
      <c r="I53" s="29"/>
    </row>
    <row r="54" spans="1:9" ht="15.75" customHeight="1" x14ac:dyDescent="0.25">
      <c r="A54" s="166" t="s">
        <v>40</v>
      </c>
      <c r="B54" s="165" t="s">
        <v>52</v>
      </c>
      <c r="C54" s="62" t="s">
        <v>10</v>
      </c>
      <c r="D54" s="97">
        <v>11800000</v>
      </c>
      <c r="E54" s="104">
        <f t="shared" ref="E54" si="10">SUM(E55:E59)</f>
        <v>1400000</v>
      </c>
      <c r="F54" s="97">
        <f>SUM(F55:F59)</f>
        <v>3000000</v>
      </c>
      <c r="G54" s="97">
        <v>1400000</v>
      </c>
      <c r="H54" s="97">
        <f t="shared" ref="H54" si="11">SUM(H55:H59)</f>
        <v>3000000</v>
      </c>
      <c r="I54" s="97">
        <v>3000000</v>
      </c>
    </row>
    <row r="55" spans="1:9" ht="31.5" x14ac:dyDescent="0.25">
      <c r="A55" s="166"/>
      <c r="B55" s="145"/>
      <c r="C55" s="62" t="s">
        <v>11</v>
      </c>
      <c r="D55" s="38"/>
      <c r="E55" s="100"/>
      <c r="F55" s="43"/>
      <c r="G55" s="36"/>
      <c r="H55" s="37"/>
      <c r="I55" s="29"/>
    </row>
    <row r="56" spans="1:9" ht="31.5" x14ac:dyDescent="0.25">
      <c r="A56" s="166"/>
      <c r="B56" s="145"/>
      <c r="C56" s="62" t="s">
        <v>12</v>
      </c>
      <c r="D56" s="38"/>
      <c r="E56" s="100"/>
      <c r="F56" s="43"/>
      <c r="G56" s="36"/>
      <c r="H56" s="37"/>
      <c r="I56" s="29"/>
    </row>
    <row r="57" spans="1:9" ht="31.5" x14ac:dyDescent="0.25">
      <c r="A57" s="166"/>
      <c r="B57" s="145"/>
      <c r="C57" s="62" t="s">
        <v>13</v>
      </c>
      <c r="D57" s="92">
        <v>11800000</v>
      </c>
      <c r="E57" s="106">
        <v>1400000</v>
      </c>
      <c r="F57" s="77">
        <v>3000000</v>
      </c>
      <c r="G57" s="77">
        <v>1400000</v>
      </c>
      <c r="H57" s="78">
        <v>3000000</v>
      </c>
      <c r="I57" s="77">
        <v>3000000</v>
      </c>
    </row>
    <row r="58" spans="1:9" ht="31.5" x14ac:dyDescent="0.25">
      <c r="A58" s="166"/>
      <c r="B58" s="145"/>
      <c r="C58" s="62" t="s">
        <v>14</v>
      </c>
      <c r="D58" s="36"/>
      <c r="E58" s="100"/>
      <c r="F58" s="43"/>
      <c r="G58" s="36"/>
      <c r="H58" s="37"/>
      <c r="I58" s="29"/>
    </row>
    <row r="59" spans="1:9" ht="31.5" x14ac:dyDescent="0.25">
      <c r="A59" s="166"/>
      <c r="B59" s="145"/>
      <c r="C59" s="62" t="s">
        <v>15</v>
      </c>
      <c r="D59" s="36"/>
      <c r="E59" s="100"/>
      <c r="F59" s="43"/>
      <c r="G59" s="36"/>
      <c r="H59" s="37"/>
      <c r="I59" s="29"/>
    </row>
    <row r="60" spans="1:9" x14ac:dyDescent="0.25">
      <c r="E60" s="101"/>
    </row>
    <row r="61" spans="1:9" ht="18.75" x14ac:dyDescent="0.3">
      <c r="B61" s="122" t="s">
        <v>59</v>
      </c>
      <c r="C61" s="122"/>
    </row>
    <row r="62" spans="1:9" ht="18.75" x14ac:dyDescent="0.3">
      <c r="B62" s="1" t="s">
        <v>31</v>
      </c>
      <c r="C62" s="3"/>
      <c r="H62" s="137" t="s">
        <v>60</v>
      </c>
      <c r="I62" s="114"/>
    </row>
  </sheetData>
  <mergeCells count="27">
    <mergeCell ref="A30:A35"/>
    <mergeCell ref="A24:A29"/>
    <mergeCell ref="B18:B23"/>
    <mergeCell ref="A18:A23"/>
    <mergeCell ref="A54:A59"/>
    <mergeCell ref="B54:B59"/>
    <mergeCell ref="B36:B41"/>
    <mergeCell ref="A48:A53"/>
    <mergeCell ref="B48:B53"/>
    <mergeCell ref="A36:A41"/>
    <mergeCell ref="A42:A47"/>
    <mergeCell ref="B42:B47"/>
    <mergeCell ref="A4:A5"/>
    <mergeCell ref="A6:A11"/>
    <mergeCell ref="C4:C5"/>
    <mergeCell ref="B12:B17"/>
    <mergeCell ref="A12:A17"/>
    <mergeCell ref="B6:B11"/>
    <mergeCell ref="G1:I1"/>
    <mergeCell ref="H62:I62"/>
    <mergeCell ref="B2:I2"/>
    <mergeCell ref="E4:I4"/>
    <mergeCell ref="B4:B5"/>
    <mergeCell ref="B61:C61"/>
    <mergeCell ref="D4:D5"/>
    <mergeCell ref="B24:B29"/>
    <mergeCell ref="B30:B35"/>
  </mergeCells>
  <pageMargins left="0.7" right="0.7" top="0.75" bottom="0.75" header="0.3" footer="0.3"/>
  <pageSetup paperSize="9" scale="76" fitToHeight="0" orientation="landscape" r:id="rId1"/>
  <rowBreaks count="2" manualBreakCount="2">
    <brk id="22" max="8" man="1"/>
    <brk id="4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индикаторы</vt:lpstr>
      <vt:lpstr>ресурсное</vt:lpstr>
      <vt:lpstr>ресурсное!Область_печати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Zhil_Prog</dc:creator>
  <cp:lastModifiedBy>user</cp:lastModifiedBy>
  <cp:lastPrinted>2025-08-22T05:48:33Z</cp:lastPrinted>
  <dcterms:created xsi:type="dcterms:W3CDTF">2018-10-15T03:20:54Z</dcterms:created>
  <dcterms:modified xsi:type="dcterms:W3CDTF">2026-03-06T00:33:59Z</dcterms:modified>
</cp:coreProperties>
</file>