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0" windowHeight="7845" activeTab="2"/>
  </bookViews>
  <sheets>
    <sheet name="Ресурсное обеспечение" sheetId="1" r:id="rId1"/>
    <sheet name="Индикаторы" sheetId="3" r:id="rId2"/>
    <sheet name="План мероприятий" sheetId="4" r:id="rId3"/>
  </sheets>
  <calcPr calcId="162913"/>
</workbook>
</file>

<file path=xl/calcChain.xml><?xml version="1.0" encoding="utf-8"?>
<calcChain xmlns="http://schemas.openxmlformats.org/spreadsheetml/2006/main">
  <c r="K10" i="4" l="1"/>
  <c r="K28" i="4"/>
  <c r="K25" i="4" s="1"/>
  <c r="J10" i="4"/>
  <c r="J28" i="4"/>
  <c r="G34" i="1" l="1"/>
  <c r="H34" i="1"/>
  <c r="I34" i="1"/>
  <c r="E51" i="1" l="1"/>
  <c r="E55" i="1"/>
  <c r="D55" i="1" s="1"/>
  <c r="E52" i="1"/>
  <c r="E49" i="1" s="1"/>
  <c r="D66" i="1"/>
  <c r="D65" i="1"/>
  <c r="D64" i="1"/>
  <c r="D63" i="1"/>
  <c r="D62" i="1"/>
  <c r="E61" i="1"/>
  <c r="D61" i="1" s="1"/>
  <c r="D60" i="1"/>
  <c r="D59" i="1"/>
  <c r="D58" i="1"/>
  <c r="D57" i="1"/>
  <c r="D56" i="1"/>
  <c r="E54" i="1"/>
  <c r="D54" i="1" s="1"/>
  <c r="E53" i="1"/>
  <c r="D53" i="1"/>
  <c r="K55" i="4"/>
  <c r="J55" i="4"/>
  <c r="I55" i="4"/>
  <c r="K49" i="4"/>
  <c r="J49" i="4"/>
  <c r="I49" i="4"/>
  <c r="I28" i="4"/>
  <c r="D52" i="1" l="1"/>
  <c r="D51" i="1"/>
  <c r="E50" i="1" l="1"/>
  <c r="D49" i="1" l="1"/>
  <c r="D50" i="1"/>
  <c r="K37" i="4" l="1"/>
  <c r="J37" i="4"/>
  <c r="I37" i="4"/>
  <c r="I19" i="4" l="1"/>
  <c r="I15" i="4"/>
  <c r="I9" i="4" s="1"/>
  <c r="F37" i="1" l="1"/>
  <c r="G37" i="1"/>
  <c r="H37" i="1"/>
  <c r="I37" i="1"/>
  <c r="E37" i="1"/>
  <c r="E22" i="1" l="1"/>
  <c r="F22" i="1"/>
  <c r="F19" i="1" s="1"/>
  <c r="G22" i="1"/>
  <c r="G10" i="1" s="1"/>
  <c r="H22" i="1"/>
  <c r="H10" i="1" s="1"/>
  <c r="I22" i="1"/>
  <c r="I10" i="1" s="1"/>
  <c r="E25" i="1"/>
  <c r="F25" i="1"/>
  <c r="G25" i="1"/>
  <c r="H25" i="1"/>
  <c r="I25" i="1"/>
  <c r="E34" i="1"/>
  <c r="F34" i="1"/>
  <c r="D20" i="1"/>
  <c r="D21" i="1"/>
  <c r="D23" i="1"/>
  <c r="D24" i="1"/>
  <c r="D26" i="1"/>
  <c r="D27" i="1"/>
  <c r="D28" i="1"/>
  <c r="D29" i="1"/>
  <c r="D30" i="1"/>
  <c r="D36" i="1"/>
  <c r="D37" i="1"/>
  <c r="D38" i="1"/>
  <c r="D39" i="1"/>
  <c r="D40" i="1"/>
  <c r="D41" i="1"/>
  <c r="D42" i="1"/>
  <c r="D44" i="1"/>
  <c r="D45" i="1"/>
  <c r="D47" i="1"/>
  <c r="D48" i="1"/>
  <c r="D46" i="1"/>
  <c r="E43" i="1"/>
  <c r="F43" i="1"/>
  <c r="G43" i="1"/>
  <c r="H43" i="1"/>
  <c r="I43" i="1"/>
  <c r="I19" i="1" l="1"/>
  <c r="H19" i="1"/>
  <c r="G19" i="1"/>
  <c r="F10" i="1"/>
  <c r="D43" i="1"/>
  <c r="E10" i="1"/>
  <c r="D25" i="1"/>
  <c r="E19" i="1"/>
  <c r="D22" i="1"/>
  <c r="D34" i="1"/>
  <c r="J25" i="4"/>
  <c r="J31" i="4"/>
  <c r="K31" i="4"/>
  <c r="I31" i="4"/>
  <c r="J43" i="4"/>
  <c r="K43" i="4"/>
  <c r="I43" i="4"/>
  <c r="I25" i="4"/>
  <c r="J19" i="4"/>
  <c r="K19" i="4"/>
  <c r="J16" i="4"/>
  <c r="K16" i="4"/>
  <c r="I16" i="4"/>
  <c r="K7" i="4" l="1"/>
  <c r="J13" i="4"/>
  <c r="I13" i="4"/>
  <c r="I10" i="4"/>
  <c r="I7" i="4" s="1"/>
  <c r="K13" i="4"/>
  <c r="J7" i="4"/>
  <c r="I36" i="1"/>
  <c r="H36" i="1" s="1"/>
  <c r="I35" i="1"/>
  <c r="I11" i="1" s="1"/>
  <c r="I33" i="1"/>
  <c r="I8" i="1"/>
  <c r="E21" i="1"/>
  <c r="E20" i="1"/>
  <c r="I31" i="1" l="1"/>
  <c r="I13" i="1" s="1"/>
  <c r="D19" i="1"/>
  <c r="D10" i="1"/>
  <c r="G36" i="1"/>
  <c r="H12" i="1"/>
  <c r="I12" i="1"/>
  <c r="H35" i="1"/>
  <c r="H33" i="1"/>
  <c r="I9" i="1"/>
  <c r="I7" i="1" s="1"/>
  <c r="H8" i="1"/>
  <c r="H31" i="1" l="1"/>
  <c r="H13" i="1" s="1"/>
  <c r="F36" i="1"/>
  <c r="G12" i="1"/>
  <c r="H11" i="1"/>
  <c r="G35" i="1"/>
  <c r="H9" i="1"/>
  <c r="G33" i="1"/>
  <c r="G8" i="1"/>
  <c r="G31" i="1" l="1"/>
  <c r="G13" i="1" s="1"/>
  <c r="H7" i="1"/>
  <c r="F12" i="1"/>
  <c r="E36" i="1"/>
  <c r="F35" i="1"/>
  <c r="G11" i="1"/>
  <c r="F33" i="1"/>
  <c r="F31" i="1" s="1"/>
  <c r="F13" i="1" s="1"/>
  <c r="G9" i="1"/>
  <c r="F8" i="1"/>
  <c r="D32" i="1" l="1"/>
  <c r="G7" i="1"/>
  <c r="E12" i="1"/>
  <c r="E35" i="1"/>
  <c r="D35" i="1" s="1"/>
  <c r="F11" i="1"/>
  <c r="F9" i="1"/>
  <c r="E33" i="1"/>
  <c r="E8" i="1"/>
  <c r="D8" i="1" s="1"/>
  <c r="E9" i="1" l="1"/>
  <c r="D9" i="1" s="1"/>
  <c r="D33" i="1"/>
  <c r="E31" i="1"/>
  <c r="E13" i="1" s="1"/>
  <c r="D12" i="1"/>
  <c r="F7" i="1"/>
  <c r="E11" i="1"/>
  <c r="D11" i="1" s="1"/>
  <c r="D31" i="1" l="1"/>
  <c r="D13" i="1" s="1"/>
  <c r="E7" i="1"/>
  <c r="D7" i="1" l="1"/>
</calcChain>
</file>

<file path=xl/sharedStrings.xml><?xml version="1.0" encoding="utf-8"?>
<sst xmlns="http://schemas.openxmlformats.org/spreadsheetml/2006/main" count="266" uniqueCount="90">
  <si>
    <t>№ п/п</t>
  </si>
  <si>
    <t>Наименование муниципальной программы, подпрограммы, основного мероприятия</t>
  </si>
  <si>
    <t>Источник финансирования</t>
  </si>
  <si>
    <t>Объемы бюджетных ассигнований,  руб.</t>
  </si>
  <si>
    <t>Всего</t>
  </si>
  <si>
    <t>ФБ</t>
  </si>
  <si>
    <t>ГБ</t>
  </si>
  <si>
    <t>МБ</t>
  </si>
  <si>
    <t>БП</t>
  </si>
  <si>
    <t>ВИ</t>
  </si>
  <si>
    <t>1.1.</t>
  </si>
  <si>
    <t>2.1.</t>
  </si>
  <si>
    <t>N</t>
  </si>
  <si>
    <t>Наименование индикатора</t>
  </si>
  <si>
    <t>Ед. изм.</t>
  </si>
  <si>
    <t>Ответственный исполнитель</t>
  </si>
  <si>
    <t>Значения показателей</t>
  </si>
  <si>
    <t>2024 год</t>
  </si>
  <si>
    <t>2025 год</t>
  </si>
  <si>
    <t xml:space="preserve">м2 </t>
  </si>
  <si>
    <t>Количество установленных дорожных знаков, барьерных ограждений</t>
  </si>
  <si>
    <t>шт.</t>
  </si>
  <si>
    <t>Развитие транспортного комплекса</t>
  </si>
  <si>
    <t>Сведения о показателях (индикаторах) муниципальной программы и их значениях</t>
  </si>
  <si>
    <t xml:space="preserve">
</t>
  </si>
  <si>
    <t xml:space="preserve">Всего средств </t>
  </si>
  <si>
    <t>1.2.</t>
  </si>
  <si>
    <t>2027 год</t>
  </si>
  <si>
    <t>2028 год</t>
  </si>
  <si>
    <t>28 000</t>
  </si>
  <si>
    <t xml:space="preserve">Приложение № 2 к Муниципальной программе </t>
  </si>
  <si>
    <t>Ведомственный проект  «Дорожное хозяйство»</t>
  </si>
  <si>
    <t>Ведомственный проект  «Развитие маршрутной сети и инфраструктуры пассажирского транспорта»</t>
  </si>
  <si>
    <t xml:space="preserve">Ведомственный проект  «Дорожное хозяйство» </t>
  </si>
  <si>
    <t>"Согласовано"     _______________ "__" __________</t>
  </si>
  <si>
    <t>ведомственные проекты/ муниципальные проекты/комплексы процессных мероприятий/мероприятия</t>
  </si>
  <si>
    <t>Источник финансового обеспечения</t>
  </si>
  <si>
    <t>Объем расходов, тыс.руб.</t>
  </si>
  <si>
    <t>Ответственный исполнитель, соисполнитель, участник</t>
  </si>
  <si>
    <t>Целевые показатели основного мероприятия/показатели непосредственного результата реализации мероприятия</t>
  </si>
  <si>
    <t>2026 год</t>
  </si>
  <si>
    <t>Наименование</t>
  </si>
  <si>
    <t>Ед.изм.</t>
  </si>
  <si>
    <t>Значение</t>
  </si>
  <si>
    <t>ГРБС</t>
  </si>
  <si>
    <t>Рз</t>
  </si>
  <si>
    <t>Пр</t>
  </si>
  <si>
    <t>ЦСР</t>
  </si>
  <si>
    <t>ВР</t>
  </si>
  <si>
    <t xml:space="preserve">2025 год </t>
  </si>
  <si>
    <t>Всего:</t>
  </si>
  <si>
    <t>Ведомственный проект "Дорожное хозяйство   "</t>
  </si>
  <si>
    <t>1.</t>
  </si>
  <si>
    <t>2.</t>
  </si>
  <si>
    <t>Управление производствен-ного развития</t>
  </si>
  <si>
    <t>ООО "Ленатурфлот"</t>
  </si>
  <si>
    <t>Министерство транспорта и дорожного хозяйства РС (Я)</t>
  </si>
  <si>
    <t>2.2.</t>
  </si>
  <si>
    <t>кв.м</t>
  </si>
  <si>
    <t xml:space="preserve">Площадь отремонтированных автомобильных дорог </t>
  </si>
  <si>
    <t xml:space="preserve">Количество перевезенных пассажиров за счет программных мероприятий </t>
  </si>
  <si>
    <t>Количество перевезенных пассажиров за счет программных мероприятий</t>
  </si>
  <si>
    <t>0.4</t>
  </si>
  <si>
    <t>0.9</t>
  </si>
  <si>
    <t>0.8</t>
  </si>
  <si>
    <t>Мероприятие 1. Содержание,  текущий и капитальный ремонт автомобильных дорог общего пользования местного значения</t>
  </si>
  <si>
    <t>Мероприятие 2. Обеспечение транспортной доступности на социальнозначимых внутри улусных авиалиний</t>
  </si>
  <si>
    <t>Ведомственный проект</t>
  </si>
  <si>
    <t>Мероприятие 1. Содержание, текущий и капитальный ремонт автомобильных дорог общего пользования местного значения</t>
  </si>
  <si>
    <t>3.</t>
  </si>
  <si>
    <t>Комплексы процессных мероприятий</t>
  </si>
  <si>
    <t>3.1.</t>
  </si>
  <si>
    <t>60400S2120</t>
  </si>
  <si>
    <t>Софинансирование расходных обязательств местных бюджетов, связанных с капитальным ремонтом автомобильных дорог общего пользования местного значения муниципальных районов (за счет средств ГБ)</t>
  </si>
  <si>
    <t>Софинансирование расходных обязательств местных бюджетов, связанных с капитальным ремонтом автомобильных дорог общего пользования местного значения муниципальных районов (за счет средств МБ)</t>
  </si>
  <si>
    <t>3.2.</t>
  </si>
  <si>
    <t>Приложение№ 1                                                                                                                                                                                                   к Муниципальной программе 
Развитие транспортного комплекса
муниципального района «Ленский район»</t>
  </si>
  <si>
    <t>муниципального района «Ленский район»</t>
  </si>
  <si>
    <t xml:space="preserve">Ресурсное обеспечение реализации Муниципальной программы                                                                                                                                                                             Развитие транспортного комплекса муниципального района «Ленский район»
</t>
  </si>
  <si>
    <t xml:space="preserve">Муниципальная программа «Развитие транспортного комплекса муниципального района «Ленский район» </t>
  </si>
  <si>
    <t>План мероприятий по реализации муниципальной программы "Развитие транспортного комплекса муниципального района  "Ленский район"</t>
  </si>
  <si>
    <t>Муниципальная программа "Развитие транспортного комплекса муниципального района "Ленский район"</t>
  </si>
  <si>
    <t>Мероприятие 1. Организация пассажирских перевозок внутри муниципального района водным транспортом</t>
  </si>
  <si>
    <t xml:space="preserve">2026 год </t>
  </si>
  <si>
    <t xml:space="preserve">Приложение №2 к постановление                                                  главы МР «Ленский район»
от  «___» ___________  2025 г.                                                                                 № _______________________
</t>
  </si>
  <si>
    <t>Муниципальная программа "Развитие транспортного комплекса
муниципального района «Ленский район"</t>
  </si>
  <si>
    <t>Управление производственного развития  администрации муниципального района «Ленский район».</t>
  </si>
  <si>
    <t>Код бюджетной классификации  бюджета МР "Ленский район"</t>
  </si>
  <si>
    <t>И.о. начальника УПР</t>
  </si>
  <si>
    <t>А.В. Мазуркевич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</si>
</sst>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 Cyr"/>
      <family val="2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" fontId="9" fillId="0" borderId="16">
      <alignment horizontal="center" vertical="top" shrinkToFit="1"/>
    </xf>
  </cellStyleXfs>
  <cellXfs count="212">
    <xf numFmtId="0" fontId="0" fillId="0" borderId="0" xfId="0"/>
    <xf numFmtId="2" fontId="3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1" fontId="6" fillId="0" borderId="7" xfId="0" applyNumberFormat="1" applyFont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4" fontId="6" fillId="0" borderId="10" xfId="1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10" fillId="0" borderId="14" xfId="0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2" fontId="4" fillId="0" borderId="0" xfId="0" applyNumberFormat="1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4" fontId="3" fillId="0" borderId="10" xfId="1" applyNumberFormat="1" applyFont="1" applyBorder="1" applyAlignment="1">
      <alignment horizontal="center" vertical="center" wrapText="1"/>
    </xf>
    <xf numFmtId="2" fontId="6" fillId="0" borderId="12" xfId="0" applyNumberFormat="1" applyFont="1" applyFill="1" applyBorder="1" applyAlignment="1">
      <alignment vertical="center" wrapText="1"/>
    </xf>
    <xf numFmtId="2" fontId="6" fillId="0" borderId="13" xfId="0" applyNumberFormat="1" applyFont="1" applyFill="1" applyBorder="1" applyAlignment="1">
      <alignment horizontal="left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horizontal="center" vertical="center" wrapText="1"/>
    </xf>
    <xf numFmtId="4" fontId="6" fillId="0" borderId="3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7" fillId="0" borderId="44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0" fillId="0" borderId="10" xfId="0" applyBorder="1"/>
    <xf numFmtId="4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/>
    <xf numFmtId="4" fontId="8" fillId="0" borderId="10" xfId="0" applyNumberFormat="1" applyFont="1" applyBorder="1"/>
    <xf numFmtId="0" fontId="8" fillId="0" borderId="10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center" wrapText="1"/>
    </xf>
    <xf numFmtId="9" fontId="19" fillId="0" borderId="10" xfId="0" applyNumberFormat="1" applyFont="1" applyBorder="1" applyAlignment="1">
      <alignment horizontal="center" vertical="center" wrapText="1"/>
    </xf>
    <xf numFmtId="9" fontId="11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top" wrapText="1"/>
    </xf>
    <xf numFmtId="0" fontId="18" fillId="0" borderId="44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vertical="top" wrapText="1"/>
    </xf>
    <xf numFmtId="10" fontId="19" fillId="0" borderId="10" xfId="0" applyNumberFormat="1" applyFont="1" applyBorder="1" applyAlignment="1">
      <alignment horizontal="center" vertical="center" wrapText="1"/>
    </xf>
    <xf numFmtId="10" fontId="11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top" wrapText="1"/>
    </xf>
    <xf numFmtId="4" fontId="3" fillId="0" borderId="11" xfId="1" applyNumberFormat="1" applyFont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3" fillId="0" borderId="10" xfId="1" applyNumberFormat="1" applyFont="1" applyFill="1" applyBorder="1" applyAlignment="1">
      <alignment horizontal="center" vertical="center" wrapText="1"/>
    </xf>
    <xf numFmtId="164" fontId="3" fillId="0" borderId="10" xfId="1" applyFont="1" applyBorder="1" applyAlignment="1">
      <alignment horizontal="center" vertical="center" wrapText="1"/>
    </xf>
    <xf numFmtId="4" fontId="6" fillId="0" borderId="10" xfId="1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4" fontId="6" fillId="0" borderId="26" xfId="1" applyNumberFormat="1" applyFont="1" applyFill="1" applyBorder="1" applyAlignment="1">
      <alignment horizontal="center" vertical="center" wrapText="1"/>
    </xf>
    <xf numFmtId="2" fontId="6" fillId="0" borderId="49" xfId="0" applyNumberFormat="1" applyFont="1" applyFill="1" applyBorder="1" applyAlignment="1">
      <alignment vertical="center" wrapText="1"/>
    </xf>
    <xf numFmtId="2" fontId="3" fillId="0" borderId="50" xfId="0" applyNumberFormat="1" applyFont="1" applyFill="1" applyBorder="1" applyAlignment="1">
      <alignment horizontal="left" vertical="center" wrapText="1"/>
    </xf>
    <xf numFmtId="2" fontId="3" fillId="0" borderId="48" xfId="0" applyNumberFormat="1" applyFont="1" applyFill="1" applyBorder="1" applyAlignment="1">
      <alignment horizontal="left" vertical="center" wrapText="1"/>
    </xf>
    <xf numFmtId="2" fontId="6" fillId="0" borderId="50" xfId="0" applyNumberFormat="1" applyFont="1" applyFill="1" applyBorder="1" applyAlignment="1">
      <alignment horizontal="left" vertical="center" wrapText="1"/>
    </xf>
    <xf numFmtId="2" fontId="3" fillId="0" borderId="50" xfId="0" applyNumberFormat="1" applyFont="1" applyBorder="1" applyAlignment="1">
      <alignment horizontal="left" vertical="center" wrapText="1"/>
    </xf>
    <xf numFmtId="2" fontId="4" fillId="0" borderId="50" xfId="0" applyNumberFormat="1" applyFont="1" applyBorder="1" applyAlignment="1">
      <alignment horizontal="left" vertical="center" wrapText="1"/>
    </xf>
    <xf numFmtId="2" fontId="6" fillId="0" borderId="50" xfId="0" applyNumberFormat="1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2" fontId="6" fillId="0" borderId="28" xfId="0" applyNumberFormat="1" applyFont="1" applyFill="1" applyBorder="1" applyAlignment="1">
      <alignment horizontal="left" vertical="center" wrapText="1"/>
    </xf>
    <xf numFmtId="164" fontId="6" fillId="0" borderId="10" xfId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4" fontId="6" fillId="0" borderId="10" xfId="1" applyFont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17" fillId="0" borderId="10" xfId="0" applyNumberFormat="1" applyFont="1" applyBorder="1" applyAlignment="1">
      <alignment horizontal="center" vertical="center" wrapText="1"/>
    </xf>
    <xf numFmtId="4" fontId="0" fillId="0" borderId="10" xfId="0" applyNumberFormat="1" applyBorder="1"/>
    <xf numFmtId="4" fontId="11" fillId="0" borderId="10" xfId="0" applyNumberFormat="1" applyFont="1" applyBorder="1" applyAlignment="1">
      <alignment horizontal="center" vertical="center" wrapText="1"/>
    </xf>
    <xf numFmtId="164" fontId="6" fillId="0" borderId="9" xfId="1" applyFont="1" applyBorder="1" applyAlignment="1">
      <alignment horizontal="center" vertical="center" wrapText="1"/>
    </xf>
    <xf numFmtId="164" fontId="6" fillId="0" borderId="3" xfId="1" applyFont="1" applyBorder="1" applyAlignment="1">
      <alignment horizontal="center" vertical="center" wrapText="1"/>
    </xf>
    <xf numFmtId="164" fontId="6" fillId="0" borderId="11" xfId="1" applyFont="1" applyBorder="1" applyAlignment="1">
      <alignment horizontal="center" vertical="center" wrapText="1"/>
    </xf>
    <xf numFmtId="4" fontId="3" fillId="0" borderId="14" xfId="1" applyNumberFormat="1" applyFont="1" applyFill="1" applyBorder="1" applyAlignment="1">
      <alignment horizontal="center" vertical="center" wrapText="1"/>
    </xf>
    <xf numFmtId="4" fontId="3" fillId="0" borderId="11" xfId="1" applyNumberFormat="1" applyFont="1" applyFill="1" applyBorder="1" applyAlignment="1">
      <alignment horizontal="center" vertical="center" wrapText="1"/>
    </xf>
    <xf numFmtId="4" fontId="3" fillId="0" borderId="29" xfId="1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4" fontId="18" fillId="0" borderId="10" xfId="0" applyNumberFormat="1" applyFont="1" applyBorder="1" applyAlignment="1">
      <alignment horizontal="right" vertical="center"/>
    </xf>
    <xf numFmtId="4" fontId="21" fillId="0" borderId="10" xfId="0" applyNumberFormat="1" applyFont="1" applyBorder="1" applyAlignment="1">
      <alignment horizontal="center" vertical="center"/>
    </xf>
    <xf numFmtId="4" fontId="21" fillId="0" borderId="10" xfId="0" applyNumberFormat="1" applyFont="1" applyBorder="1"/>
    <xf numFmtId="4" fontId="3" fillId="0" borderId="10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7" fillId="0" borderId="0" xfId="0" applyNumberFormat="1" applyFont="1" applyFill="1" applyAlignment="1">
      <alignment vertical="center" wrapText="1"/>
    </xf>
    <xf numFmtId="2" fontId="7" fillId="0" borderId="0" xfId="0" applyNumberFormat="1" applyFont="1" applyFill="1" applyAlignment="1">
      <alignment horizontal="left" vertical="center" wrapText="1"/>
    </xf>
    <xf numFmtId="164" fontId="6" fillId="0" borderId="10" xfId="1" applyFont="1" applyBorder="1" applyAlignment="1">
      <alignment horizontal="center" vertical="center" wrapText="1"/>
    </xf>
    <xf numFmtId="2" fontId="3" fillId="0" borderId="10" xfId="1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2" fontId="8" fillId="2" borderId="10" xfId="0" applyNumberFormat="1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52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2" fontId="6" fillId="0" borderId="26" xfId="0" applyNumberFormat="1" applyFont="1" applyFill="1" applyBorder="1" applyAlignment="1">
      <alignment horizontal="center" vertical="center" wrapText="1"/>
    </xf>
    <xf numFmtId="2" fontId="6" fillId="0" borderId="14" xfId="0" applyNumberFormat="1" applyFont="1" applyFill="1" applyBorder="1" applyAlignment="1">
      <alignment horizontal="center" vertical="center" wrapText="1"/>
    </xf>
    <xf numFmtId="2" fontId="6" fillId="0" borderId="29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2" fontId="15" fillId="0" borderId="0" xfId="0" applyNumberFormat="1" applyFont="1" applyFill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top" wrapText="1"/>
    </xf>
    <xf numFmtId="0" fontId="0" fillId="0" borderId="10" xfId="0" applyBorder="1" applyAlignment="1"/>
    <xf numFmtId="0" fontId="0" fillId="0" borderId="9" xfId="0" applyBorder="1" applyAlignment="1">
      <alignment vertical="center" wrapText="1"/>
    </xf>
    <xf numFmtId="0" fontId="8" fillId="0" borderId="47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9" fontId="19" fillId="0" borderId="10" xfId="0" applyNumberFormat="1" applyFont="1" applyBorder="1" applyAlignment="1">
      <alignment horizontal="center" vertical="center" wrapText="1"/>
    </xf>
    <xf numFmtId="9" fontId="11" fillId="0" borderId="10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16" fontId="8" fillId="0" borderId="11" xfId="0" applyNumberFormat="1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9" xfId="1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" fontId="8" fillId="0" borderId="24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19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7" xfId="0" applyFont="1" applyBorder="1" applyAlignment="1">
      <alignment vertical="top" wrapText="1"/>
    </xf>
    <xf numFmtId="0" fontId="17" fillId="0" borderId="41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center"/>
    </xf>
    <xf numFmtId="4" fontId="0" fillId="0" borderId="25" xfId="0" applyNumberFormat="1" applyBorder="1" applyAlignment="1">
      <alignment horizont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0" fillId="0" borderId="9" xfId="0" applyBorder="1" applyAlignment="1">
      <alignment horizont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</cellXfs>
  <cellStyles count="3">
    <cellStyle name="xl35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opLeftCell="A25" zoomScale="70" zoomScaleNormal="70" workbookViewId="0">
      <selection activeCell="F47" sqref="F47"/>
    </sheetView>
  </sheetViews>
  <sheetFormatPr defaultColWidth="9.140625" defaultRowHeight="15.75" x14ac:dyDescent="0.25"/>
  <cols>
    <col min="1" max="1" width="8.42578125" style="1" customWidth="1"/>
    <col min="2" max="2" width="34.7109375" style="1" customWidth="1"/>
    <col min="3" max="3" width="18.85546875" style="1" customWidth="1"/>
    <col min="4" max="4" width="20.7109375" style="1" customWidth="1"/>
    <col min="5" max="5" width="21.42578125" style="1" customWidth="1"/>
    <col min="6" max="6" width="21.5703125" style="1" customWidth="1"/>
    <col min="7" max="7" width="20.140625" style="7" customWidth="1"/>
    <col min="8" max="8" width="21" style="7" customWidth="1"/>
    <col min="9" max="9" width="22.140625" style="1" customWidth="1"/>
    <col min="10" max="10" width="16.7109375" style="1" customWidth="1"/>
    <col min="11" max="11" width="17.85546875" style="1" customWidth="1"/>
    <col min="12" max="12" width="9.140625" style="1"/>
    <col min="13" max="13" width="19.85546875" style="1" customWidth="1"/>
    <col min="14" max="250" width="9.140625" style="1"/>
    <col min="251" max="251" width="6.5703125" style="1" customWidth="1"/>
    <col min="252" max="252" width="21.7109375" style="1" customWidth="1"/>
    <col min="253" max="253" width="34.7109375" style="1" customWidth="1"/>
    <col min="254" max="254" width="18.85546875" style="1" customWidth="1"/>
    <col min="255" max="255" width="20.7109375" style="1" customWidth="1"/>
    <col min="256" max="256" width="21.42578125" style="1" customWidth="1"/>
    <col min="257" max="257" width="21.5703125" style="1" customWidth="1"/>
    <col min="258" max="258" width="20.140625" style="1" customWidth="1"/>
    <col min="259" max="259" width="21" style="1" customWidth="1"/>
    <col min="260" max="260" width="22.140625" style="1" customWidth="1"/>
    <col min="261" max="261" width="9.7109375" style="1" customWidth="1"/>
    <col min="262" max="264" width="0" style="1" hidden="1" customWidth="1"/>
    <col min="265" max="265" width="9.140625" style="1"/>
    <col min="266" max="266" width="12.85546875" style="1" bestFit="1" customWidth="1"/>
    <col min="267" max="506" width="9.140625" style="1"/>
    <col min="507" max="507" width="6.5703125" style="1" customWidth="1"/>
    <col min="508" max="508" width="21.7109375" style="1" customWidth="1"/>
    <col min="509" max="509" width="34.7109375" style="1" customWidth="1"/>
    <col min="510" max="510" width="18.85546875" style="1" customWidth="1"/>
    <col min="511" max="511" width="20.7109375" style="1" customWidth="1"/>
    <col min="512" max="512" width="21.42578125" style="1" customWidth="1"/>
    <col min="513" max="513" width="21.5703125" style="1" customWidth="1"/>
    <col min="514" max="514" width="20.140625" style="1" customWidth="1"/>
    <col min="515" max="515" width="21" style="1" customWidth="1"/>
    <col min="516" max="516" width="22.140625" style="1" customWidth="1"/>
    <col min="517" max="517" width="9.7109375" style="1" customWidth="1"/>
    <col min="518" max="520" width="0" style="1" hidden="1" customWidth="1"/>
    <col min="521" max="521" width="9.140625" style="1"/>
    <col min="522" max="522" width="12.85546875" style="1" bestFit="1" customWidth="1"/>
    <col min="523" max="762" width="9.140625" style="1"/>
    <col min="763" max="763" width="6.5703125" style="1" customWidth="1"/>
    <col min="764" max="764" width="21.7109375" style="1" customWidth="1"/>
    <col min="765" max="765" width="34.7109375" style="1" customWidth="1"/>
    <col min="766" max="766" width="18.85546875" style="1" customWidth="1"/>
    <col min="767" max="767" width="20.7109375" style="1" customWidth="1"/>
    <col min="768" max="768" width="21.42578125" style="1" customWidth="1"/>
    <col min="769" max="769" width="21.5703125" style="1" customWidth="1"/>
    <col min="770" max="770" width="20.140625" style="1" customWidth="1"/>
    <col min="771" max="771" width="21" style="1" customWidth="1"/>
    <col min="772" max="772" width="22.140625" style="1" customWidth="1"/>
    <col min="773" max="773" width="9.7109375" style="1" customWidth="1"/>
    <col min="774" max="776" width="0" style="1" hidden="1" customWidth="1"/>
    <col min="777" max="777" width="9.140625" style="1"/>
    <col min="778" max="778" width="12.85546875" style="1" bestFit="1" customWidth="1"/>
    <col min="779" max="1018" width="9.140625" style="1"/>
    <col min="1019" max="1019" width="6.5703125" style="1" customWidth="1"/>
    <col min="1020" max="1020" width="21.7109375" style="1" customWidth="1"/>
    <col min="1021" max="1021" width="34.7109375" style="1" customWidth="1"/>
    <col min="1022" max="1022" width="18.85546875" style="1" customWidth="1"/>
    <col min="1023" max="1023" width="20.7109375" style="1" customWidth="1"/>
    <col min="1024" max="1024" width="21.42578125" style="1" customWidth="1"/>
    <col min="1025" max="1025" width="21.5703125" style="1" customWidth="1"/>
    <col min="1026" max="1026" width="20.140625" style="1" customWidth="1"/>
    <col min="1027" max="1027" width="21" style="1" customWidth="1"/>
    <col min="1028" max="1028" width="22.140625" style="1" customWidth="1"/>
    <col min="1029" max="1029" width="9.7109375" style="1" customWidth="1"/>
    <col min="1030" max="1032" width="0" style="1" hidden="1" customWidth="1"/>
    <col min="1033" max="1033" width="9.140625" style="1"/>
    <col min="1034" max="1034" width="12.85546875" style="1" bestFit="1" customWidth="1"/>
    <col min="1035" max="1274" width="9.140625" style="1"/>
    <col min="1275" max="1275" width="6.5703125" style="1" customWidth="1"/>
    <col min="1276" max="1276" width="21.7109375" style="1" customWidth="1"/>
    <col min="1277" max="1277" width="34.7109375" style="1" customWidth="1"/>
    <col min="1278" max="1278" width="18.85546875" style="1" customWidth="1"/>
    <col min="1279" max="1279" width="20.7109375" style="1" customWidth="1"/>
    <col min="1280" max="1280" width="21.42578125" style="1" customWidth="1"/>
    <col min="1281" max="1281" width="21.5703125" style="1" customWidth="1"/>
    <col min="1282" max="1282" width="20.140625" style="1" customWidth="1"/>
    <col min="1283" max="1283" width="21" style="1" customWidth="1"/>
    <col min="1284" max="1284" width="22.140625" style="1" customWidth="1"/>
    <col min="1285" max="1285" width="9.7109375" style="1" customWidth="1"/>
    <col min="1286" max="1288" width="0" style="1" hidden="1" customWidth="1"/>
    <col min="1289" max="1289" width="9.140625" style="1"/>
    <col min="1290" max="1290" width="12.85546875" style="1" bestFit="1" customWidth="1"/>
    <col min="1291" max="1530" width="9.140625" style="1"/>
    <col min="1531" max="1531" width="6.5703125" style="1" customWidth="1"/>
    <col min="1532" max="1532" width="21.7109375" style="1" customWidth="1"/>
    <col min="1533" max="1533" width="34.7109375" style="1" customWidth="1"/>
    <col min="1534" max="1534" width="18.85546875" style="1" customWidth="1"/>
    <col min="1535" max="1535" width="20.7109375" style="1" customWidth="1"/>
    <col min="1536" max="1536" width="21.42578125" style="1" customWidth="1"/>
    <col min="1537" max="1537" width="21.5703125" style="1" customWidth="1"/>
    <col min="1538" max="1538" width="20.140625" style="1" customWidth="1"/>
    <col min="1539" max="1539" width="21" style="1" customWidth="1"/>
    <col min="1540" max="1540" width="22.140625" style="1" customWidth="1"/>
    <col min="1541" max="1541" width="9.7109375" style="1" customWidth="1"/>
    <col min="1542" max="1544" width="0" style="1" hidden="1" customWidth="1"/>
    <col min="1545" max="1545" width="9.140625" style="1"/>
    <col min="1546" max="1546" width="12.85546875" style="1" bestFit="1" customWidth="1"/>
    <col min="1547" max="1786" width="9.140625" style="1"/>
    <col min="1787" max="1787" width="6.5703125" style="1" customWidth="1"/>
    <col min="1788" max="1788" width="21.7109375" style="1" customWidth="1"/>
    <col min="1789" max="1789" width="34.7109375" style="1" customWidth="1"/>
    <col min="1790" max="1790" width="18.85546875" style="1" customWidth="1"/>
    <col min="1791" max="1791" width="20.7109375" style="1" customWidth="1"/>
    <col min="1792" max="1792" width="21.42578125" style="1" customWidth="1"/>
    <col min="1793" max="1793" width="21.5703125" style="1" customWidth="1"/>
    <col min="1794" max="1794" width="20.140625" style="1" customWidth="1"/>
    <col min="1795" max="1795" width="21" style="1" customWidth="1"/>
    <col min="1796" max="1796" width="22.140625" style="1" customWidth="1"/>
    <col min="1797" max="1797" width="9.7109375" style="1" customWidth="1"/>
    <col min="1798" max="1800" width="0" style="1" hidden="1" customWidth="1"/>
    <col min="1801" max="1801" width="9.140625" style="1"/>
    <col min="1802" max="1802" width="12.85546875" style="1" bestFit="1" customWidth="1"/>
    <col min="1803" max="2042" width="9.140625" style="1"/>
    <col min="2043" max="2043" width="6.5703125" style="1" customWidth="1"/>
    <col min="2044" max="2044" width="21.7109375" style="1" customWidth="1"/>
    <col min="2045" max="2045" width="34.7109375" style="1" customWidth="1"/>
    <col min="2046" max="2046" width="18.85546875" style="1" customWidth="1"/>
    <col min="2047" max="2047" width="20.7109375" style="1" customWidth="1"/>
    <col min="2048" max="2048" width="21.42578125" style="1" customWidth="1"/>
    <col min="2049" max="2049" width="21.5703125" style="1" customWidth="1"/>
    <col min="2050" max="2050" width="20.140625" style="1" customWidth="1"/>
    <col min="2051" max="2051" width="21" style="1" customWidth="1"/>
    <col min="2052" max="2052" width="22.140625" style="1" customWidth="1"/>
    <col min="2053" max="2053" width="9.7109375" style="1" customWidth="1"/>
    <col min="2054" max="2056" width="0" style="1" hidden="1" customWidth="1"/>
    <col min="2057" max="2057" width="9.140625" style="1"/>
    <col min="2058" max="2058" width="12.85546875" style="1" bestFit="1" customWidth="1"/>
    <col min="2059" max="2298" width="9.140625" style="1"/>
    <col min="2299" max="2299" width="6.5703125" style="1" customWidth="1"/>
    <col min="2300" max="2300" width="21.7109375" style="1" customWidth="1"/>
    <col min="2301" max="2301" width="34.7109375" style="1" customWidth="1"/>
    <col min="2302" max="2302" width="18.85546875" style="1" customWidth="1"/>
    <col min="2303" max="2303" width="20.7109375" style="1" customWidth="1"/>
    <col min="2304" max="2304" width="21.42578125" style="1" customWidth="1"/>
    <col min="2305" max="2305" width="21.5703125" style="1" customWidth="1"/>
    <col min="2306" max="2306" width="20.140625" style="1" customWidth="1"/>
    <col min="2307" max="2307" width="21" style="1" customWidth="1"/>
    <col min="2308" max="2308" width="22.140625" style="1" customWidth="1"/>
    <col min="2309" max="2309" width="9.7109375" style="1" customWidth="1"/>
    <col min="2310" max="2312" width="0" style="1" hidden="1" customWidth="1"/>
    <col min="2313" max="2313" width="9.140625" style="1"/>
    <col min="2314" max="2314" width="12.85546875" style="1" bestFit="1" customWidth="1"/>
    <col min="2315" max="2554" width="9.140625" style="1"/>
    <col min="2555" max="2555" width="6.5703125" style="1" customWidth="1"/>
    <col min="2556" max="2556" width="21.7109375" style="1" customWidth="1"/>
    <col min="2557" max="2557" width="34.7109375" style="1" customWidth="1"/>
    <col min="2558" max="2558" width="18.85546875" style="1" customWidth="1"/>
    <col min="2559" max="2559" width="20.7109375" style="1" customWidth="1"/>
    <col min="2560" max="2560" width="21.42578125" style="1" customWidth="1"/>
    <col min="2561" max="2561" width="21.5703125" style="1" customWidth="1"/>
    <col min="2562" max="2562" width="20.140625" style="1" customWidth="1"/>
    <col min="2563" max="2563" width="21" style="1" customWidth="1"/>
    <col min="2564" max="2564" width="22.140625" style="1" customWidth="1"/>
    <col min="2565" max="2565" width="9.7109375" style="1" customWidth="1"/>
    <col min="2566" max="2568" width="0" style="1" hidden="1" customWidth="1"/>
    <col min="2569" max="2569" width="9.140625" style="1"/>
    <col min="2570" max="2570" width="12.85546875" style="1" bestFit="1" customWidth="1"/>
    <col min="2571" max="2810" width="9.140625" style="1"/>
    <col min="2811" max="2811" width="6.5703125" style="1" customWidth="1"/>
    <col min="2812" max="2812" width="21.7109375" style="1" customWidth="1"/>
    <col min="2813" max="2813" width="34.7109375" style="1" customWidth="1"/>
    <col min="2814" max="2814" width="18.85546875" style="1" customWidth="1"/>
    <col min="2815" max="2815" width="20.7109375" style="1" customWidth="1"/>
    <col min="2816" max="2816" width="21.42578125" style="1" customWidth="1"/>
    <col min="2817" max="2817" width="21.5703125" style="1" customWidth="1"/>
    <col min="2818" max="2818" width="20.140625" style="1" customWidth="1"/>
    <col min="2819" max="2819" width="21" style="1" customWidth="1"/>
    <col min="2820" max="2820" width="22.140625" style="1" customWidth="1"/>
    <col min="2821" max="2821" width="9.7109375" style="1" customWidth="1"/>
    <col min="2822" max="2824" width="0" style="1" hidden="1" customWidth="1"/>
    <col min="2825" max="2825" width="9.140625" style="1"/>
    <col min="2826" max="2826" width="12.85546875" style="1" bestFit="1" customWidth="1"/>
    <col min="2827" max="3066" width="9.140625" style="1"/>
    <col min="3067" max="3067" width="6.5703125" style="1" customWidth="1"/>
    <col min="3068" max="3068" width="21.7109375" style="1" customWidth="1"/>
    <col min="3069" max="3069" width="34.7109375" style="1" customWidth="1"/>
    <col min="3070" max="3070" width="18.85546875" style="1" customWidth="1"/>
    <col min="3071" max="3071" width="20.7109375" style="1" customWidth="1"/>
    <col min="3072" max="3072" width="21.42578125" style="1" customWidth="1"/>
    <col min="3073" max="3073" width="21.5703125" style="1" customWidth="1"/>
    <col min="3074" max="3074" width="20.140625" style="1" customWidth="1"/>
    <col min="3075" max="3075" width="21" style="1" customWidth="1"/>
    <col min="3076" max="3076" width="22.140625" style="1" customWidth="1"/>
    <col min="3077" max="3077" width="9.7109375" style="1" customWidth="1"/>
    <col min="3078" max="3080" width="0" style="1" hidden="1" customWidth="1"/>
    <col min="3081" max="3081" width="9.140625" style="1"/>
    <col min="3082" max="3082" width="12.85546875" style="1" bestFit="1" customWidth="1"/>
    <col min="3083" max="3322" width="9.140625" style="1"/>
    <col min="3323" max="3323" width="6.5703125" style="1" customWidth="1"/>
    <col min="3324" max="3324" width="21.7109375" style="1" customWidth="1"/>
    <col min="3325" max="3325" width="34.7109375" style="1" customWidth="1"/>
    <col min="3326" max="3326" width="18.85546875" style="1" customWidth="1"/>
    <col min="3327" max="3327" width="20.7109375" style="1" customWidth="1"/>
    <col min="3328" max="3328" width="21.42578125" style="1" customWidth="1"/>
    <col min="3329" max="3329" width="21.5703125" style="1" customWidth="1"/>
    <col min="3330" max="3330" width="20.140625" style="1" customWidth="1"/>
    <col min="3331" max="3331" width="21" style="1" customWidth="1"/>
    <col min="3332" max="3332" width="22.140625" style="1" customWidth="1"/>
    <col min="3333" max="3333" width="9.7109375" style="1" customWidth="1"/>
    <col min="3334" max="3336" width="0" style="1" hidden="1" customWidth="1"/>
    <col min="3337" max="3337" width="9.140625" style="1"/>
    <col min="3338" max="3338" width="12.85546875" style="1" bestFit="1" customWidth="1"/>
    <col min="3339" max="3578" width="9.140625" style="1"/>
    <col min="3579" max="3579" width="6.5703125" style="1" customWidth="1"/>
    <col min="3580" max="3580" width="21.7109375" style="1" customWidth="1"/>
    <col min="3581" max="3581" width="34.7109375" style="1" customWidth="1"/>
    <col min="3582" max="3582" width="18.85546875" style="1" customWidth="1"/>
    <col min="3583" max="3583" width="20.7109375" style="1" customWidth="1"/>
    <col min="3584" max="3584" width="21.42578125" style="1" customWidth="1"/>
    <col min="3585" max="3585" width="21.5703125" style="1" customWidth="1"/>
    <col min="3586" max="3586" width="20.140625" style="1" customWidth="1"/>
    <col min="3587" max="3587" width="21" style="1" customWidth="1"/>
    <col min="3588" max="3588" width="22.140625" style="1" customWidth="1"/>
    <col min="3589" max="3589" width="9.7109375" style="1" customWidth="1"/>
    <col min="3590" max="3592" width="0" style="1" hidden="1" customWidth="1"/>
    <col min="3593" max="3593" width="9.140625" style="1"/>
    <col min="3594" max="3594" width="12.85546875" style="1" bestFit="1" customWidth="1"/>
    <col min="3595" max="3834" width="9.140625" style="1"/>
    <col min="3835" max="3835" width="6.5703125" style="1" customWidth="1"/>
    <col min="3836" max="3836" width="21.7109375" style="1" customWidth="1"/>
    <col min="3837" max="3837" width="34.7109375" style="1" customWidth="1"/>
    <col min="3838" max="3838" width="18.85546875" style="1" customWidth="1"/>
    <col min="3839" max="3839" width="20.7109375" style="1" customWidth="1"/>
    <col min="3840" max="3840" width="21.42578125" style="1" customWidth="1"/>
    <col min="3841" max="3841" width="21.5703125" style="1" customWidth="1"/>
    <col min="3842" max="3842" width="20.140625" style="1" customWidth="1"/>
    <col min="3843" max="3843" width="21" style="1" customWidth="1"/>
    <col min="3844" max="3844" width="22.140625" style="1" customWidth="1"/>
    <col min="3845" max="3845" width="9.7109375" style="1" customWidth="1"/>
    <col min="3846" max="3848" width="0" style="1" hidden="1" customWidth="1"/>
    <col min="3849" max="3849" width="9.140625" style="1"/>
    <col min="3850" max="3850" width="12.85546875" style="1" bestFit="1" customWidth="1"/>
    <col min="3851" max="4090" width="9.140625" style="1"/>
    <col min="4091" max="4091" width="6.5703125" style="1" customWidth="1"/>
    <col min="4092" max="4092" width="21.7109375" style="1" customWidth="1"/>
    <col min="4093" max="4093" width="34.7109375" style="1" customWidth="1"/>
    <col min="4094" max="4094" width="18.85546875" style="1" customWidth="1"/>
    <col min="4095" max="4095" width="20.7109375" style="1" customWidth="1"/>
    <col min="4096" max="4096" width="21.42578125" style="1" customWidth="1"/>
    <col min="4097" max="4097" width="21.5703125" style="1" customWidth="1"/>
    <col min="4098" max="4098" width="20.140625" style="1" customWidth="1"/>
    <col min="4099" max="4099" width="21" style="1" customWidth="1"/>
    <col min="4100" max="4100" width="22.140625" style="1" customWidth="1"/>
    <col min="4101" max="4101" width="9.7109375" style="1" customWidth="1"/>
    <col min="4102" max="4104" width="0" style="1" hidden="1" customWidth="1"/>
    <col min="4105" max="4105" width="9.140625" style="1"/>
    <col min="4106" max="4106" width="12.85546875" style="1" bestFit="1" customWidth="1"/>
    <col min="4107" max="4346" width="9.140625" style="1"/>
    <col min="4347" max="4347" width="6.5703125" style="1" customWidth="1"/>
    <col min="4348" max="4348" width="21.7109375" style="1" customWidth="1"/>
    <col min="4349" max="4349" width="34.7109375" style="1" customWidth="1"/>
    <col min="4350" max="4350" width="18.85546875" style="1" customWidth="1"/>
    <col min="4351" max="4351" width="20.7109375" style="1" customWidth="1"/>
    <col min="4352" max="4352" width="21.42578125" style="1" customWidth="1"/>
    <col min="4353" max="4353" width="21.5703125" style="1" customWidth="1"/>
    <col min="4354" max="4354" width="20.140625" style="1" customWidth="1"/>
    <col min="4355" max="4355" width="21" style="1" customWidth="1"/>
    <col min="4356" max="4356" width="22.140625" style="1" customWidth="1"/>
    <col min="4357" max="4357" width="9.7109375" style="1" customWidth="1"/>
    <col min="4358" max="4360" width="0" style="1" hidden="1" customWidth="1"/>
    <col min="4361" max="4361" width="9.140625" style="1"/>
    <col min="4362" max="4362" width="12.85546875" style="1" bestFit="1" customWidth="1"/>
    <col min="4363" max="4602" width="9.140625" style="1"/>
    <col min="4603" max="4603" width="6.5703125" style="1" customWidth="1"/>
    <col min="4604" max="4604" width="21.7109375" style="1" customWidth="1"/>
    <col min="4605" max="4605" width="34.7109375" style="1" customWidth="1"/>
    <col min="4606" max="4606" width="18.85546875" style="1" customWidth="1"/>
    <col min="4607" max="4607" width="20.7109375" style="1" customWidth="1"/>
    <col min="4608" max="4608" width="21.42578125" style="1" customWidth="1"/>
    <col min="4609" max="4609" width="21.5703125" style="1" customWidth="1"/>
    <col min="4610" max="4610" width="20.140625" style="1" customWidth="1"/>
    <col min="4611" max="4611" width="21" style="1" customWidth="1"/>
    <col min="4612" max="4612" width="22.140625" style="1" customWidth="1"/>
    <col min="4613" max="4613" width="9.7109375" style="1" customWidth="1"/>
    <col min="4614" max="4616" width="0" style="1" hidden="1" customWidth="1"/>
    <col min="4617" max="4617" width="9.140625" style="1"/>
    <col min="4618" max="4618" width="12.85546875" style="1" bestFit="1" customWidth="1"/>
    <col min="4619" max="4858" width="9.140625" style="1"/>
    <col min="4859" max="4859" width="6.5703125" style="1" customWidth="1"/>
    <col min="4860" max="4860" width="21.7109375" style="1" customWidth="1"/>
    <col min="4861" max="4861" width="34.7109375" style="1" customWidth="1"/>
    <col min="4862" max="4862" width="18.85546875" style="1" customWidth="1"/>
    <col min="4863" max="4863" width="20.7109375" style="1" customWidth="1"/>
    <col min="4864" max="4864" width="21.42578125" style="1" customWidth="1"/>
    <col min="4865" max="4865" width="21.5703125" style="1" customWidth="1"/>
    <col min="4866" max="4866" width="20.140625" style="1" customWidth="1"/>
    <col min="4867" max="4867" width="21" style="1" customWidth="1"/>
    <col min="4868" max="4868" width="22.140625" style="1" customWidth="1"/>
    <col min="4869" max="4869" width="9.7109375" style="1" customWidth="1"/>
    <col min="4870" max="4872" width="0" style="1" hidden="1" customWidth="1"/>
    <col min="4873" max="4873" width="9.140625" style="1"/>
    <col min="4874" max="4874" width="12.85546875" style="1" bestFit="1" customWidth="1"/>
    <col min="4875" max="5114" width="9.140625" style="1"/>
    <col min="5115" max="5115" width="6.5703125" style="1" customWidth="1"/>
    <col min="5116" max="5116" width="21.7109375" style="1" customWidth="1"/>
    <col min="5117" max="5117" width="34.7109375" style="1" customWidth="1"/>
    <col min="5118" max="5118" width="18.85546875" style="1" customWidth="1"/>
    <col min="5119" max="5119" width="20.7109375" style="1" customWidth="1"/>
    <col min="5120" max="5120" width="21.42578125" style="1" customWidth="1"/>
    <col min="5121" max="5121" width="21.5703125" style="1" customWidth="1"/>
    <col min="5122" max="5122" width="20.140625" style="1" customWidth="1"/>
    <col min="5123" max="5123" width="21" style="1" customWidth="1"/>
    <col min="5124" max="5124" width="22.140625" style="1" customWidth="1"/>
    <col min="5125" max="5125" width="9.7109375" style="1" customWidth="1"/>
    <col min="5126" max="5128" width="0" style="1" hidden="1" customWidth="1"/>
    <col min="5129" max="5129" width="9.140625" style="1"/>
    <col min="5130" max="5130" width="12.85546875" style="1" bestFit="1" customWidth="1"/>
    <col min="5131" max="5370" width="9.140625" style="1"/>
    <col min="5371" max="5371" width="6.5703125" style="1" customWidth="1"/>
    <col min="5372" max="5372" width="21.7109375" style="1" customWidth="1"/>
    <col min="5373" max="5373" width="34.7109375" style="1" customWidth="1"/>
    <col min="5374" max="5374" width="18.85546875" style="1" customWidth="1"/>
    <col min="5375" max="5375" width="20.7109375" style="1" customWidth="1"/>
    <col min="5376" max="5376" width="21.42578125" style="1" customWidth="1"/>
    <col min="5377" max="5377" width="21.5703125" style="1" customWidth="1"/>
    <col min="5378" max="5378" width="20.140625" style="1" customWidth="1"/>
    <col min="5379" max="5379" width="21" style="1" customWidth="1"/>
    <col min="5380" max="5380" width="22.140625" style="1" customWidth="1"/>
    <col min="5381" max="5381" width="9.7109375" style="1" customWidth="1"/>
    <col min="5382" max="5384" width="0" style="1" hidden="1" customWidth="1"/>
    <col min="5385" max="5385" width="9.140625" style="1"/>
    <col min="5386" max="5386" width="12.85546875" style="1" bestFit="1" customWidth="1"/>
    <col min="5387" max="5626" width="9.140625" style="1"/>
    <col min="5627" max="5627" width="6.5703125" style="1" customWidth="1"/>
    <col min="5628" max="5628" width="21.7109375" style="1" customWidth="1"/>
    <col min="5629" max="5629" width="34.7109375" style="1" customWidth="1"/>
    <col min="5630" max="5630" width="18.85546875" style="1" customWidth="1"/>
    <col min="5631" max="5631" width="20.7109375" style="1" customWidth="1"/>
    <col min="5632" max="5632" width="21.42578125" style="1" customWidth="1"/>
    <col min="5633" max="5633" width="21.5703125" style="1" customWidth="1"/>
    <col min="5634" max="5634" width="20.140625" style="1" customWidth="1"/>
    <col min="5635" max="5635" width="21" style="1" customWidth="1"/>
    <col min="5636" max="5636" width="22.140625" style="1" customWidth="1"/>
    <col min="5637" max="5637" width="9.7109375" style="1" customWidth="1"/>
    <col min="5638" max="5640" width="0" style="1" hidden="1" customWidth="1"/>
    <col min="5641" max="5641" width="9.140625" style="1"/>
    <col min="5642" max="5642" width="12.85546875" style="1" bestFit="1" customWidth="1"/>
    <col min="5643" max="5882" width="9.140625" style="1"/>
    <col min="5883" max="5883" width="6.5703125" style="1" customWidth="1"/>
    <col min="5884" max="5884" width="21.7109375" style="1" customWidth="1"/>
    <col min="5885" max="5885" width="34.7109375" style="1" customWidth="1"/>
    <col min="5886" max="5886" width="18.85546875" style="1" customWidth="1"/>
    <col min="5887" max="5887" width="20.7109375" style="1" customWidth="1"/>
    <col min="5888" max="5888" width="21.42578125" style="1" customWidth="1"/>
    <col min="5889" max="5889" width="21.5703125" style="1" customWidth="1"/>
    <col min="5890" max="5890" width="20.140625" style="1" customWidth="1"/>
    <col min="5891" max="5891" width="21" style="1" customWidth="1"/>
    <col min="5892" max="5892" width="22.140625" style="1" customWidth="1"/>
    <col min="5893" max="5893" width="9.7109375" style="1" customWidth="1"/>
    <col min="5894" max="5896" width="0" style="1" hidden="1" customWidth="1"/>
    <col min="5897" max="5897" width="9.140625" style="1"/>
    <col min="5898" max="5898" width="12.85546875" style="1" bestFit="1" customWidth="1"/>
    <col min="5899" max="6138" width="9.140625" style="1"/>
    <col min="6139" max="6139" width="6.5703125" style="1" customWidth="1"/>
    <col min="6140" max="6140" width="21.7109375" style="1" customWidth="1"/>
    <col min="6141" max="6141" width="34.7109375" style="1" customWidth="1"/>
    <col min="6142" max="6142" width="18.85546875" style="1" customWidth="1"/>
    <col min="6143" max="6143" width="20.7109375" style="1" customWidth="1"/>
    <col min="6144" max="6144" width="21.42578125" style="1" customWidth="1"/>
    <col min="6145" max="6145" width="21.5703125" style="1" customWidth="1"/>
    <col min="6146" max="6146" width="20.140625" style="1" customWidth="1"/>
    <col min="6147" max="6147" width="21" style="1" customWidth="1"/>
    <col min="6148" max="6148" width="22.140625" style="1" customWidth="1"/>
    <col min="6149" max="6149" width="9.7109375" style="1" customWidth="1"/>
    <col min="6150" max="6152" width="0" style="1" hidden="1" customWidth="1"/>
    <col min="6153" max="6153" width="9.140625" style="1"/>
    <col min="6154" max="6154" width="12.85546875" style="1" bestFit="1" customWidth="1"/>
    <col min="6155" max="6394" width="9.140625" style="1"/>
    <col min="6395" max="6395" width="6.5703125" style="1" customWidth="1"/>
    <col min="6396" max="6396" width="21.7109375" style="1" customWidth="1"/>
    <col min="6397" max="6397" width="34.7109375" style="1" customWidth="1"/>
    <col min="6398" max="6398" width="18.85546875" style="1" customWidth="1"/>
    <col min="6399" max="6399" width="20.7109375" style="1" customWidth="1"/>
    <col min="6400" max="6400" width="21.42578125" style="1" customWidth="1"/>
    <col min="6401" max="6401" width="21.5703125" style="1" customWidth="1"/>
    <col min="6402" max="6402" width="20.140625" style="1" customWidth="1"/>
    <col min="6403" max="6403" width="21" style="1" customWidth="1"/>
    <col min="6404" max="6404" width="22.140625" style="1" customWidth="1"/>
    <col min="6405" max="6405" width="9.7109375" style="1" customWidth="1"/>
    <col min="6406" max="6408" width="0" style="1" hidden="1" customWidth="1"/>
    <col min="6409" max="6409" width="9.140625" style="1"/>
    <col min="6410" max="6410" width="12.85546875" style="1" bestFit="1" customWidth="1"/>
    <col min="6411" max="6650" width="9.140625" style="1"/>
    <col min="6651" max="6651" width="6.5703125" style="1" customWidth="1"/>
    <col min="6652" max="6652" width="21.7109375" style="1" customWidth="1"/>
    <col min="6653" max="6653" width="34.7109375" style="1" customWidth="1"/>
    <col min="6654" max="6654" width="18.85546875" style="1" customWidth="1"/>
    <col min="6655" max="6655" width="20.7109375" style="1" customWidth="1"/>
    <col min="6656" max="6656" width="21.42578125" style="1" customWidth="1"/>
    <col min="6657" max="6657" width="21.5703125" style="1" customWidth="1"/>
    <col min="6658" max="6658" width="20.140625" style="1" customWidth="1"/>
    <col min="6659" max="6659" width="21" style="1" customWidth="1"/>
    <col min="6660" max="6660" width="22.140625" style="1" customWidth="1"/>
    <col min="6661" max="6661" width="9.7109375" style="1" customWidth="1"/>
    <col min="6662" max="6664" width="0" style="1" hidden="1" customWidth="1"/>
    <col min="6665" max="6665" width="9.140625" style="1"/>
    <col min="6666" max="6666" width="12.85546875" style="1" bestFit="1" customWidth="1"/>
    <col min="6667" max="6906" width="9.140625" style="1"/>
    <col min="6907" max="6907" width="6.5703125" style="1" customWidth="1"/>
    <col min="6908" max="6908" width="21.7109375" style="1" customWidth="1"/>
    <col min="6909" max="6909" width="34.7109375" style="1" customWidth="1"/>
    <col min="6910" max="6910" width="18.85546875" style="1" customWidth="1"/>
    <col min="6911" max="6911" width="20.7109375" style="1" customWidth="1"/>
    <col min="6912" max="6912" width="21.42578125" style="1" customWidth="1"/>
    <col min="6913" max="6913" width="21.5703125" style="1" customWidth="1"/>
    <col min="6914" max="6914" width="20.140625" style="1" customWidth="1"/>
    <col min="6915" max="6915" width="21" style="1" customWidth="1"/>
    <col min="6916" max="6916" width="22.140625" style="1" customWidth="1"/>
    <col min="6917" max="6917" width="9.7109375" style="1" customWidth="1"/>
    <col min="6918" max="6920" width="0" style="1" hidden="1" customWidth="1"/>
    <col min="6921" max="6921" width="9.140625" style="1"/>
    <col min="6922" max="6922" width="12.85546875" style="1" bestFit="1" customWidth="1"/>
    <col min="6923" max="7162" width="9.140625" style="1"/>
    <col min="7163" max="7163" width="6.5703125" style="1" customWidth="1"/>
    <col min="7164" max="7164" width="21.7109375" style="1" customWidth="1"/>
    <col min="7165" max="7165" width="34.7109375" style="1" customWidth="1"/>
    <col min="7166" max="7166" width="18.85546875" style="1" customWidth="1"/>
    <col min="7167" max="7167" width="20.7109375" style="1" customWidth="1"/>
    <col min="7168" max="7168" width="21.42578125" style="1" customWidth="1"/>
    <col min="7169" max="7169" width="21.5703125" style="1" customWidth="1"/>
    <col min="7170" max="7170" width="20.140625" style="1" customWidth="1"/>
    <col min="7171" max="7171" width="21" style="1" customWidth="1"/>
    <col min="7172" max="7172" width="22.140625" style="1" customWidth="1"/>
    <col min="7173" max="7173" width="9.7109375" style="1" customWidth="1"/>
    <col min="7174" max="7176" width="0" style="1" hidden="1" customWidth="1"/>
    <col min="7177" max="7177" width="9.140625" style="1"/>
    <col min="7178" max="7178" width="12.85546875" style="1" bestFit="1" customWidth="1"/>
    <col min="7179" max="7418" width="9.140625" style="1"/>
    <col min="7419" max="7419" width="6.5703125" style="1" customWidth="1"/>
    <col min="7420" max="7420" width="21.7109375" style="1" customWidth="1"/>
    <col min="7421" max="7421" width="34.7109375" style="1" customWidth="1"/>
    <col min="7422" max="7422" width="18.85546875" style="1" customWidth="1"/>
    <col min="7423" max="7423" width="20.7109375" style="1" customWidth="1"/>
    <col min="7424" max="7424" width="21.42578125" style="1" customWidth="1"/>
    <col min="7425" max="7425" width="21.5703125" style="1" customWidth="1"/>
    <col min="7426" max="7426" width="20.140625" style="1" customWidth="1"/>
    <col min="7427" max="7427" width="21" style="1" customWidth="1"/>
    <col min="7428" max="7428" width="22.140625" style="1" customWidth="1"/>
    <col min="7429" max="7429" width="9.7109375" style="1" customWidth="1"/>
    <col min="7430" max="7432" width="0" style="1" hidden="1" customWidth="1"/>
    <col min="7433" max="7433" width="9.140625" style="1"/>
    <col min="7434" max="7434" width="12.85546875" style="1" bestFit="1" customWidth="1"/>
    <col min="7435" max="7674" width="9.140625" style="1"/>
    <col min="7675" max="7675" width="6.5703125" style="1" customWidth="1"/>
    <col min="7676" max="7676" width="21.7109375" style="1" customWidth="1"/>
    <col min="7677" max="7677" width="34.7109375" style="1" customWidth="1"/>
    <col min="7678" max="7678" width="18.85546875" style="1" customWidth="1"/>
    <col min="7679" max="7679" width="20.7109375" style="1" customWidth="1"/>
    <col min="7680" max="7680" width="21.42578125" style="1" customWidth="1"/>
    <col min="7681" max="7681" width="21.5703125" style="1" customWidth="1"/>
    <col min="7682" max="7682" width="20.140625" style="1" customWidth="1"/>
    <col min="7683" max="7683" width="21" style="1" customWidth="1"/>
    <col min="7684" max="7684" width="22.140625" style="1" customWidth="1"/>
    <col min="7685" max="7685" width="9.7109375" style="1" customWidth="1"/>
    <col min="7686" max="7688" width="0" style="1" hidden="1" customWidth="1"/>
    <col min="7689" max="7689" width="9.140625" style="1"/>
    <col min="7690" max="7690" width="12.85546875" style="1" bestFit="1" customWidth="1"/>
    <col min="7691" max="7930" width="9.140625" style="1"/>
    <col min="7931" max="7931" width="6.5703125" style="1" customWidth="1"/>
    <col min="7932" max="7932" width="21.7109375" style="1" customWidth="1"/>
    <col min="7933" max="7933" width="34.7109375" style="1" customWidth="1"/>
    <col min="7934" max="7934" width="18.85546875" style="1" customWidth="1"/>
    <col min="7935" max="7935" width="20.7109375" style="1" customWidth="1"/>
    <col min="7936" max="7936" width="21.42578125" style="1" customWidth="1"/>
    <col min="7937" max="7937" width="21.5703125" style="1" customWidth="1"/>
    <col min="7938" max="7938" width="20.140625" style="1" customWidth="1"/>
    <col min="7939" max="7939" width="21" style="1" customWidth="1"/>
    <col min="7940" max="7940" width="22.140625" style="1" customWidth="1"/>
    <col min="7941" max="7941" width="9.7109375" style="1" customWidth="1"/>
    <col min="7942" max="7944" width="0" style="1" hidden="1" customWidth="1"/>
    <col min="7945" max="7945" width="9.140625" style="1"/>
    <col min="7946" max="7946" width="12.85546875" style="1" bestFit="1" customWidth="1"/>
    <col min="7947" max="8186" width="9.140625" style="1"/>
    <col min="8187" max="8187" width="6.5703125" style="1" customWidth="1"/>
    <col min="8188" max="8188" width="21.7109375" style="1" customWidth="1"/>
    <col min="8189" max="8189" width="34.7109375" style="1" customWidth="1"/>
    <col min="8190" max="8190" width="18.85546875" style="1" customWidth="1"/>
    <col min="8191" max="8191" width="20.7109375" style="1" customWidth="1"/>
    <col min="8192" max="8192" width="21.42578125" style="1" customWidth="1"/>
    <col min="8193" max="8193" width="21.5703125" style="1" customWidth="1"/>
    <col min="8194" max="8194" width="20.140625" style="1" customWidth="1"/>
    <col min="8195" max="8195" width="21" style="1" customWidth="1"/>
    <col min="8196" max="8196" width="22.140625" style="1" customWidth="1"/>
    <col min="8197" max="8197" width="9.7109375" style="1" customWidth="1"/>
    <col min="8198" max="8200" width="0" style="1" hidden="1" customWidth="1"/>
    <col min="8201" max="8201" width="9.140625" style="1"/>
    <col min="8202" max="8202" width="12.85546875" style="1" bestFit="1" customWidth="1"/>
    <col min="8203" max="8442" width="9.140625" style="1"/>
    <col min="8443" max="8443" width="6.5703125" style="1" customWidth="1"/>
    <col min="8444" max="8444" width="21.7109375" style="1" customWidth="1"/>
    <col min="8445" max="8445" width="34.7109375" style="1" customWidth="1"/>
    <col min="8446" max="8446" width="18.85546875" style="1" customWidth="1"/>
    <col min="8447" max="8447" width="20.7109375" style="1" customWidth="1"/>
    <col min="8448" max="8448" width="21.42578125" style="1" customWidth="1"/>
    <col min="8449" max="8449" width="21.5703125" style="1" customWidth="1"/>
    <col min="8450" max="8450" width="20.140625" style="1" customWidth="1"/>
    <col min="8451" max="8451" width="21" style="1" customWidth="1"/>
    <col min="8452" max="8452" width="22.140625" style="1" customWidth="1"/>
    <col min="8453" max="8453" width="9.7109375" style="1" customWidth="1"/>
    <col min="8454" max="8456" width="0" style="1" hidden="1" customWidth="1"/>
    <col min="8457" max="8457" width="9.140625" style="1"/>
    <col min="8458" max="8458" width="12.85546875" style="1" bestFit="1" customWidth="1"/>
    <col min="8459" max="8698" width="9.140625" style="1"/>
    <col min="8699" max="8699" width="6.5703125" style="1" customWidth="1"/>
    <col min="8700" max="8700" width="21.7109375" style="1" customWidth="1"/>
    <col min="8701" max="8701" width="34.7109375" style="1" customWidth="1"/>
    <col min="8702" max="8702" width="18.85546875" style="1" customWidth="1"/>
    <col min="8703" max="8703" width="20.7109375" style="1" customWidth="1"/>
    <col min="8704" max="8704" width="21.42578125" style="1" customWidth="1"/>
    <col min="8705" max="8705" width="21.5703125" style="1" customWidth="1"/>
    <col min="8706" max="8706" width="20.140625" style="1" customWidth="1"/>
    <col min="8707" max="8707" width="21" style="1" customWidth="1"/>
    <col min="8708" max="8708" width="22.140625" style="1" customWidth="1"/>
    <col min="8709" max="8709" width="9.7109375" style="1" customWidth="1"/>
    <col min="8710" max="8712" width="0" style="1" hidden="1" customWidth="1"/>
    <col min="8713" max="8713" width="9.140625" style="1"/>
    <col min="8714" max="8714" width="12.85546875" style="1" bestFit="1" customWidth="1"/>
    <col min="8715" max="8954" width="9.140625" style="1"/>
    <col min="8955" max="8955" width="6.5703125" style="1" customWidth="1"/>
    <col min="8956" max="8956" width="21.7109375" style="1" customWidth="1"/>
    <col min="8957" max="8957" width="34.7109375" style="1" customWidth="1"/>
    <col min="8958" max="8958" width="18.85546875" style="1" customWidth="1"/>
    <col min="8959" max="8959" width="20.7109375" style="1" customWidth="1"/>
    <col min="8960" max="8960" width="21.42578125" style="1" customWidth="1"/>
    <col min="8961" max="8961" width="21.5703125" style="1" customWidth="1"/>
    <col min="8962" max="8962" width="20.140625" style="1" customWidth="1"/>
    <col min="8963" max="8963" width="21" style="1" customWidth="1"/>
    <col min="8964" max="8964" width="22.140625" style="1" customWidth="1"/>
    <col min="8965" max="8965" width="9.7109375" style="1" customWidth="1"/>
    <col min="8966" max="8968" width="0" style="1" hidden="1" customWidth="1"/>
    <col min="8969" max="8969" width="9.140625" style="1"/>
    <col min="8970" max="8970" width="12.85546875" style="1" bestFit="1" customWidth="1"/>
    <col min="8971" max="9210" width="9.140625" style="1"/>
    <col min="9211" max="9211" width="6.5703125" style="1" customWidth="1"/>
    <col min="9212" max="9212" width="21.7109375" style="1" customWidth="1"/>
    <col min="9213" max="9213" width="34.7109375" style="1" customWidth="1"/>
    <col min="9214" max="9214" width="18.85546875" style="1" customWidth="1"/>
    <col min="9215" max="9215" width="20.7109375" style="1" customWidth="1"/>
    <col min="9216" max="9216" width="21.42578125" style="1" customWidth="1"/>
    <col min="9217" max="9217" width="21.5703125" style="1" customWidth="1"/>
    <col min="9218" max="9218" width="20.140625" style="1" customWidth="1"/>
    <col min="9219" max="9219" width="21" style="1" customWidth="1"/>
    <col min="9220" max="9220" width="22.140625" style="1" customWidth="1"/>
    <col min="9221" max="9221" width="9.7109375" style="1" customWidth="1"/>
    <col min="9222" max="9224" width="0" style="1" hidden="1" customWidth="1"/>
    <col min="9225" max="9225" width="9.140625" style="1"/>
    <col min="9226" max="9226" width="12.85546875" style="1" bestFit="1" customWidth="1"/>
    <col min="9227" max="9466" width="9.140625" style="1"/>
    <col min="9467" max="9467" width="6.5703125" style="1" customWidth="1"/>
    <col min="9468" max="9468" width="21.7109375" style="1" customWidth="1"/>
    <col min="9469" max="9469" width="34.7109375" style="1" customWidth="1"/>
    <col min="9470" max="9470" width="18.85546875" style="1" customWidth="1"/>
    <col min="9471" max="9471" width="20.7109375" style="1" customWidth="1"/>
    <col min="9472" max="9472" width="21.42578125" style="1" customWidth="1"/>
    <col min="9473" max="9473" width="21.5703125" style="1" customWidth="1"/>
    <col min="9474" max="9474" width="20.140625" style="1" customWidth="1"/>
    <col min="9475" max="9475" width="21" style="1" customWidth="1"/>
    <col min="9476" max="9476" width="22.140625" style="1" customWidth="1"/>
    <col min="9477" max="9477" width="9.7109375" style="1" customWidth="1"/>
    <col min="9478" max="9480" width="0" style="1" hidden="1" customWidth="1"/>
    <col min="9481" max="9481" width="9.140625" style="1"/>
    <col min="9482" max="9482" width="12.85546875" style="1" bestFit="1" customWidth="1"/>
    <col min="9483" max="9722" width="9.140625" style="1"/>
    <col min="9723" max="9723" width="6.5703125" style="1" customWidth="1"/>
    <col min="9724" max="9724" width="21.7109375" style="1" customWidth="1"/>
    <col min="9725" max="9725" width="34.7109375" style="1" customWidth="1"/>
    <col min="9726" max="9726" width="18.85546875" style="1" customWidth="1"/>
    <col min="9727" max="9727" width="20.7109375" style="1" customWidth="1"/>
    <col min="9728" max="9728" width="21.42578125" style="1" customWidth="1"/>
    <col min="9729" max="9729" width="21.5703125" style="1" customWidth="1"/>
    <col min="9730" max="9730" width="20.140625" style="1" customWidth="1"/>
    <col min="9731" max="9731" width="21" style="1" customWidth="1"/>
    <col min="9732" max="9732" width="22.140625" style="1" customWidth="1"/>
    <col min="9733" max="9733" width="9.7109375" style="1" customWidth="1"/>
    <col min="9734" max="9736" width="0" style="1" hidden="1" customWidth="1"/>
    <col min="9737" max="9737" width="9.140625" style="1"/>
    <col min="9738" max="9738" width="12.85546875" style="1" bestFit="1" customWidth="1"/>
    <col min="9739" max="9978" width="9.140625" style="1"/>
    <col min="9979" max="9979" width="6.5703125" style="1" customWidth="1"/>
    <col min="9980" max="9980" width="21.7109375" style="1" customWidth="1"/>
    <col min="9981" max="9981" width="34.7109375" style="1" customWidth="1"/>
    <col min="9982" max="9982" width="18.85546875" style="1" customWidth="1"/>
    <col min="9983" max="9983" width="20.7109375" style="1" customWidth="1"/>
    <col min="9984" max="9984" width="21.42578125" style="1" customWidth="1"/>
    <col min="9985" max="9985" width="21.5703125" style="1" customWidth="1"/>
    <col min="9986" max="9986" width="20.140625" style="1" customWidth="1"/>
    <col min="9987" max="9987" width="21" style="1" customWidth="1"/>
    <col min="9988" max="9988" width="22.140625" style="1" customWidth="1"/>
    <col min="9989" max="9989" width="9.7109375" style="1" customWidth="1"/>
    <col min="9990" max="9992" width="0" style="1" hidden="1" customWidth="1"/>
    <col min="9993" max="9993" width="9.140625" style="1"/>
    <col min="9994" max="9994" width="12.85546875" style="1" bestFit="1" customWidth="1"/>
    <col min="9995" max="10234" width="9.140625" style="1"/>
    <col min="10235" max="10235" width="6.5703125" style="1" customWidth="1"/>
    <col min="10236" max="10236" width="21.7109375" style="1" customWidth="1"/>
    <col min="10237" max="10237" width="34.7109375" style="1" customWidth="1"/>
    <col min="10238" max="10238" width="18.85546875" style="1" customWidth="1"/>
    <col min="10239" max="10239" width="20.7109375" style="1" customWidth="1"/>
    <col min="10240" max="10240" width="21.42578125" style="1" customWidth="1"/>
    <col min="10241" max="10241" width="21.5703125" style="1" customWidth="1"/>
    <col min="10242" max="10242" width="20.140625" style="1" customWidth="1"/>
    <col min="10243" max="10243" width="21" style="1" customWidth="1"/>
    <col min="10244" max="10244" width="22.140625" style="1" customWidth="1"/>
    <col min="10245" max="10245" width="9.7109375" style="1" customWidth="1"/>
    <col min="10246" max="10248" width="0" style="1" hidden="1" customWidth="1"/>
    <col min="10249" max="10249" width="9.140625" style="1"/>
    <col min="10250" max="10250" width="12.85546875" style="1" bestFit="1" customWidth="1"/>
    <col min="10251" max="10490" width="9.140625" style="1"/>
    <col min="10491" max="10491" width="6.5703125" style="1" customWidth="1"/>
    <col min="10492" max="10492" width="21.7109375" style="1" customWidth="1"/>
    <col min="10493" max="10493" width="34.7109375" style="1" customWidth="1"/>
    <col min="10494" max="10494" width="18.85546875" style="1" customWidth="1"/>
    <col min="10495" max="10495" width="20.7109375" style="1" customWidth="1"/>
    <col min="10496" max="10496" width="21.42578125" style="1" customWidth="1"/>
    <col min="10497" max="10497" width="21.5703125" style="1" customWidth="1"/>
    <col min="10498" max="10498" width="20.140625" style="1" customWidth="1"/>
    <col min="10499" max="10499" width="21" style="1" customWidth="1"/>
    <col min="10500" max="10500" width="22.140625" style="1" customWidth="1"/>
    <col min="10501" max="10501" width="9.7109375" style="1" customWidth="1"/>
    <col min="10502" max="10504" width="0" style="1" hidden="1" customWidth="1"/>
    <col min="10505" max="10505" width="9.140625" style="1"/>
    <col min="10506" max="10506" width="12.85546875" style="1" bestFit="1" customWidth="1"/>
    <col min="10507" max="10746" width="9.140625" style="1"/>
    <col min="10747" max="10747" width="6.5703125" style="1" customWidth="1"/>
    <col min="10748" max="10748" width="21.7109375" style="1" customWidth="1"/>
    <col min="10749" max="10749" width="34.7109375" style="1" customWidth="1"/>
    <col min="10750" max="10750" width="18.85546875" style="1" customWidth="1"/>
    <col min="10751" max="10751" width="20.7109375" style="1" customWidth="1"/>
    <col min="10752" max="10752" width="21.42578125" style="1" customWidth="1"/>
    <col min="10753" max="10753" width="21.5703125" style="1" customWidth="1"/>
    <col min="10754" max="10754" width="20.140625" style="1" customWidth="1"/>
    <col min="10755" max="10755" width="21" style="1" customWidth="1"/>
    <col min="10756" max="10756" width="22.140625" style="1" customWidth="1"/>
    <col min="10757" max="10757" width="9.7109375" style="1" customWidth="1"/>
    <col min="10758" max="10760" width="0" style="1" hidden="1" customWidth="1"/>
    <col min="10761" max="10761" width="9.140625" style="1"/>
    <col min="10762" max="10762" width="12.85546875" style="1" bestFit="1" customWidth="1"/>
    <col min="10763" max="11002" width="9.140625" style="1"/>
    <col min="11003" max="11003" width="6.5703125" style="1" customWidth="1"/>
    <col min="11004" max="11004" width="21.7109375" style="1" customWidth="1"/>
    <col min="11005" max="11005" width="34.7109375" style="1" customWidth="1"/>
    <col min="11006" max="11006" width="18.85546875" style="1" customWidth="1"/>
    <col min="11007" max="11007" width="20.7109375" style="1" customWidth="1"/>
    <col min="11008" max="11008" width="21.42578125" style="1" customWidth="1"/>
    <col min="11009" max="11009" width="21.5703125" style="1" customWidth="1"/>
    <col min="11010" max="11010" width="20.140625" style="1" customWidth="1"/>
    <col min="11011" max="11011" width="21" style="1" customWidth="1"/>
    <col min="11012" max="11012" width="22.140625" style="1" customWidth="1"/>
    <col min="11013" max="11013" width="9.7109375" style="1" customWidth="1"/>
    <col min="11014" max="11016" width="0" style="1" hidden="1" customWidth="1"/>
    <col min="11017" max="11017" width="9.140625" style="1"/>
    <col min="11018" max="11018" width="12.85546875" style="1" bestFit="1" customWidth="1"/>
    <col min="11019" max="11258" width="9.140625" style="1"/>
    <col min="11259" max="11259" width="6.5703125" style="1" customWidth="1"/>
    <col min="11260" max="11260" width="21.7109375" style="1" customWidth="1"/>
    <col min="11261" max="11261" width="34.7109375" style="1" customWidth="1"/>
    <col min="11262" max="11262" width="18.85546875" style="1" customWidth="1"/>
    <col min="11263" max="11263" width="20.7109375" style="1" customWidth="1"/>
    <col min="11264" max="11264" width="21.42578125" style="1" customWidth="1"/>
    <col min="11265" max="11265" width="21.5703125" style="1" customWidth="1"/>
    <col min="11266" max="11266" width="20.140625" style="1" customWidth="1"/>
    <col min="11267" max="11267" width="21" style="1" customWidth="1"/>
    <col min="11268" max="11268" width="22.140625" style="1" customWidth="1"/>
    <col min="11269" max="11269" width="9.7109375" style="1" customWidth="1"/>
    <col min="11270" max="11272" width="0" style="1" hidden="1" customWidth="1"/>
    <col min="11273" max="11273" width="9.140625" style="1"/>
    <col min="11274" max="11274" width="12.85546875" style="1" bestFit="1" customWidth="1"/>
    <col min="11275" max="11514" width="9.140625" style="1"/>
    <col min="11515" max="11515" width="6.5703125" style="1" customWidth="1"/>
    <col min="11516" max="11516" width="21.7109375" style="1" customWidth="1"/>
    <col min="11517" max="11517" width="34.7109375" style="1" customWidth="1"/>
    <col min="11518" max="11518" width="18.85546875" style="1" customWidth="1"/>
    <col min="11519" max="11519" width="20.7109375" style="1" customWidth="1"/>
    <col min="11520" max="11520" width="21.42578125" style="1" customWidth="1"/>
    <col min="11521" max="11521" width="21.5703125" style="1" customWidth="1"/>
    <col min="11522" max="11522" width="20.140625" style="1" customWidth="1"/>
    <col min="11523" max="11523" width="21" style="1" customWidth="1"/>
    <col min="11524" max="11524" width="22.140625" style="1" customWidth="1"/>
    <col min="11525" max="11525" width="9.7109375" style="1" customWidth="1"/>
    <col min="11526" max="11528" width="0" style="1" hidden="1" customWidth="1"/>
    <col min="11529" max="11529" width="9.140625" style="1"/>
    <col min="11530" max="11530" width="12.85546875" style="1" bestFit="1" customWidth="1"/>
    <col min="11531" max="11770" width="9.140625" style="1"/>
    <col min="11771" max="11771" width="6.5703125" style="1" customWidth="1"/>
    <col min="11772" max="11772" width="21.7109375" style="1" customWidth="1"/>
    <col min="11773" max="11773" width="34.7109375" style="1" customWidth="1"/>
    <col min="11774" max="11774" width="18.85546875" style="1" customWidth="1"/>
    <col min="11775" max="11775" width="20.7109375" style="1" customWidth="1"/>
    <col min="11776" max="11776" width="21.42578125" style="1" customWidth="1"/>
    <col min="11777" max="11777" width="21.5703125" style="1" customWidth="1"/>
    <col min="11778" max="11778" width="20.140625" style="1" customWidth="1"/>
    <col min="11779" max="11779" width="21" style="1" customWidth="1"/>
    <col min="11780" max="11780" width="22.140625" style="1" customWidth="1"/>
    <col min="11781" max="11781" width="9.7109375" style="1" customWidth="1"/>
    <col min="11782" max="11784" width="0" style="1" hidden="1" customWidth="1"/>
    <col min="11785" max="11785" width="9.140625" style="1"/>
    <col min="11786" max="11786" width="12.85546875" style="1" bestFit="1" customWidth="1"/>
    <col min="11787" max="12026" width="9.140625" style="1"/>
    <col min="12027" max="12027" width="6.5703125" style="1" customWidth="1"/>
    <col min="12028" max="12028" width="21.7109375" style="1" customWidth="1"/>
    <col min="12029" max="12029" width="34.7109375" style="1" customWidth="1"/>
    <col min="12030" max="12030" width="18.85546875" style="1" customWidth="1"/>
    <col min="12031" max="12031" width="20.7109375" style="1" customWidth="1"/>
    <col min="12032" max="12032" width="21.42578125" style="1" customWidth="1"/>
    <col min="12033" max="12033" width="21.5703125" style="1" customWidth="1"/>
    <col min="12034" max="12034" width="20.140625" style="1" customWidth="1"/>
    <col min="12035" max="12035" width="21" style="1" customWidth="1"/>
    <col min="12036" max="12036" width="22.140625" style="1" customWidth="1"/>
    <col min="12037" max="12037" width="9.7109375" style="1" customWidth="1"/>
    <col min="12038" max="12040" width="0" style="1" hidden="1" customWidth="1"/>
    <col min="12041" max="12041" width="9.140625" style="1"/>
    <col min="12042" max="12042" width="12.85546875" style="1" bestFit="1" customWidth="1"/>
    <col min="12043" max="12282" width="9.140625" style="1"/>
    <col min="12283" max="12283" width="6.5703125" style="1" customWidth="1"/>
    <col min="12284" max="12284" width="21.7109375" style="1" customWidth="1"/>
    <col min="12285" max="12285" width="34.7109375" style="1" customWidth="1"/>
    <col min="12286" max="12286" width="18.85546875" style="1" customWidth="1"/>
    <col min="12287" max="12287" width="20.7109375" style="1" customWidth="1"/>
    <col min="12288" max="12288" width="21.42578125" style="1" customWidth="1"/>
    <col min="12289" max="12289" width="21.5703125" style="1" customWidth="1"/>
    <col min="12290" max="12290" width="20.140625" style="1" customWidth="1"/>
    <col min="12291" max="12291" width="21" style="1" customWidth="1"/>
    <col min="12292" max="12292" width="22.140625" style="1" customWidth="1"/>
    <col min="12293" max="12293" width="9.7109375" style="1" customWidth="1"/>
    <col min="12294" max="12296" width="0" style="1" hidden="1" customWidth="1"/>
    <col min="12297" max="12297" width="9.140625" style="1"/>
    <col min="12298" max="12298" width="12.85546875" style="1" bestFit="1" customWidth="1"/>
    <col min="12299" max="12538" width="9.140625" style="1"/>
    <col min="12539" max="12539" width="6.5703125" style="1" customWidth="1"/>
    <col min="12540" max="12540" width="21.7109375" style="1" customWidth="1"/>
    <col min="12541" max="12541" width="34.7109375" style="1" customWidth="1"/>
    <col min="12542" max="12542" width="18.85546875" style="1" customWidth="1"/>
    <col min="12543" max="12543" width="20.7109375" style="1" customWidth="1"/>
    <col min="12544" max="12544" width="21.42578125" style="1" customWidth="1"/>
    <col min="12545" max="12545" width="21.5703125" style="1" customWidth="1"/>
    <col min="12546" max="12546" width="20.140625" style="1" customWidth="1"/>
    <col min="12547" max="12547" width="21" style="1" customWidth="1"/>
    <col min="12548" max="12548" width="22.140625" style="1" customWidth="1"/>
    <col min="12549" max="12549" width="9.7109375" style="1" customWidth="1"/>
    <col min="12550" max="12552" width="0" style="1" hidden="1" customWidth="1"/>
    <col min="12553" max="12553" width="9.140625" style="1"/>
    <col min="12554" max="12554" width="12.85546875" style="1" bestFit="1" customWidth="1"/>
    <col min="12555" max="12794" width="9.140625" style="1"/>
    <col min="12795" max="12795" width="6.5703125" style="1" customWidth="1"/>
    <col min="12796" max="12796" width="21.7109375" style="1" customWidth="1"/>
    <col min="12797" max="12797" width="34.7109375" style="1" customWidth="1"/>
    <col min="12798" max="12798" width="18.85546875" style="1" customWidth="1"/>
    <col min="12799" max="12799" width="20.7109375" style="1" customWidth="1"/>
    <col min="12800" max="12800" width="21.42578125" style="1" customWidth="1"/>
    <col min="12801" max="12801" width="21.5703125" style="1" customWidth="1"/>
    <col min="12802" max="12802" width="20.140625" style="1" customWidth="1"/>
    <col min="12803" max="12803" width="21" style="1" customWidth="1"/>
    <col min="12804" max="12804" width="22.140625" style="1" customWidth="1"/>
    <col min="12805" max="12805" width="9.7109375" style="1" customWidth="1"/>
    <col min="12806" max="12808" width="0" style="1" hidden="1" customWidth="1"/>
    <col min="12809" max="12809" width="9.140625" style="1"/>
    <col min="12810" max="12810" width="12.85546875" style="1" bestFit="1" customWidth="1"/>
    <col min="12811" max="13050" width="9.140625" style="1"/>
    <col min="13051" max="13051" width="6.5703125" style="1" customWidth="1"/>
    <col min="13052" max="13052" width="21.7109375" style="1" customWidth="1"/>
    <col min="13053" max="13053" width="34.7109375" style="1" customWidth="1"/>
    <col min="13054" max="13054" width="18.85546875" style="1" customWidth="1"/>
    <col min="13055" max="13055" width="20.7109375" style="1" customWidth="1"/>
    <col min="13056" max="13056" width="21.42578125" style="1" customWidth="1"/>
    <col min="13057" max="13057" width="21.5703125" style="1" customWidth="1"/>
    <col min="13058" max="13058" width="20.140625" style="1" customWidth="1"/>
    <col min="13059" max="13059" width="21" style="1" customWidth="1"/>
    <col min="13060" max="13060" width="22.140625" style="1" customWidth="1"/>
    <col min="13061" max="13061" width="9.7109375" style="1" customWidth="1"/>
    <col min="13062" max="13064" width="0" style="1" hidden="1" customWidth="1"/>
    <col min="13065" max="13065" width="9.140625" style="1"/>
    <col min="13066" max="13066" width="12.85546875" style="1" bestFit="1" customWidth="1"/>
    <col min="13067" max="13306" width="9.140625" style="1"/>
    <col min="13307" max="13307" width="6.5703125" style="1" customWidth="1"/>
    <col min="13308" max="13308" width="21.7109375" style="1" customWidth="1"/>
    <col min="13309" max="13309" width="34.7109375" style="1" customWidth="1"/>
    <col min="13310" max="13310" width="18.85546875" style="1" customWidth="1"/>
    <col min="13311" max="13311" width="20.7109375" style="1" customWidth="1"/>
    <col min="13312" max="13312" width="21.42578125" style="1" customWidth="1"/>
    <col min="13313" max="13313" width="21.5703125" style="1" customWidth="1"/>
    <col min="13314" max="13314" width="20.140625" style="1" customWidth="1"/>
    <col min="13315" max="13315" width="21" style="1" customWidth="1"/>
    <col min="13316" max="13316" width="22.140625" style="1" customWidth="1"/>
    <col min="13317" max="13317" width="9.7109375" style="1" customWidth="1"/>
    <col min="13318" max="13320" width="0" style="1" hidden="1" customWidth="1"/>
    <col min="13321" max="13321" width="9.140625" style="1"/>
    <col min="13322" max="13322" width="12.85546875" style="1" bestFit="1" customWidth="1"/>
    <col min="13323" max="13562" width="9.140625" style="1"/>
    <col min="13563" max="13563" width="6.5703125" style="1" customWidth="1"/>
    <col min="13564" max="13564" width="21.7109375" style="1" customWidth="1"/>
    <col min="13565" max="13565" width="34.7109375" style="1" customWidth="1"/>
    <col min="13566" max="13566" width="18.85546875" style="1" customWidth="1"/>
    <col min="13567" max="13567" width="20.7109375" style="1" customWidth="1"/>
    <col min="13568" max="13568" width="21.42578125" style="1" customWidth="1"/>
    <col min="13569" max="13569" width="21.5703125" style="1" customWidth="1"/>
    <col min="13570" max="13570" width="20.140625" style="1" customWidth="1"/>
    <col min="13571" max="13571" width="21" style="1" customWidth="1"/>
    <col min="13572" max="13572" width="22.140625" style="1" customWidth="1"/>
    <col min="13573" max="13573" width="9.7109375" style="1" customWidth="1"/>
    <col min="13574" max="13576" width="0" style="1" hidden="1" customWidth="1"/>
    <col min="13577" max="13577" width="9.140625" style="1"/>
    <col min="13578" max="13578" width="12.85546875" style="1" bestFit="1" customWidth="1"/>
    <col min="13579" max="13818" width="9.140625" style="1"/>
    <col min="13819" max="13819" width="6.5703125" style="1" customWidth="1"/>
    <col min="13820" max="13820" width="21.7109375" style="1" customWidth="1"/>
    <col min="13821" max="13821" width="34.7109375" style="1" customWidth="1"/>
    <col min="13822" max="13822" width="18.85546875" style="1" customWidth="1"/>
    <col min="13823" max="13823" width="20.7109375" style="1" customWidth="1"/>
    <col min="13824" max="13824" width="21.42578125" style="1" customWidth="1"/>
    <col min="13825" max="13825" width="21.5703125" style="1" customWidth="1"/>
    <col min="13826" max="13826" width="20.140625" style="1" customWidth="1"/>
    <col min="13827" max="13827" width="21" style="1" customWidth="1"/>
    <col min="13828" max="13828" width="22.140625" style="1" customWidth="1"/>
    <col min="13829" max="13829" width="9.7109375" style="1" customWidth="1"/>
    <col min="13830" max="13832" width="0" style="1" hidden="1" customWidth="1"/>
    <col min="13833" max="13833" width="9.140625" style="1"/>
    <col min="13834" max="13834" width="12.85546875" style="1" bestFit="1" customWidth="1"/>
    <col min="13835" max="14074" width="9.140625" style="1"/>
    <col min="14075" max="14075" width="6.5703125" style="1" customWidth="1"/>
    <col min="14076" max="14076" width="21.7109375" style="1" customWidth="1"/>
    <col min="14077" max="14077" width="34.7109375" style="1" customWidth="1"/>
    <col min="14078" max="14078" width="18.85546875" style="1" customWidth="1"/>
    <col min="14079" max="14079" width="20.7109375" style="1" customWidth="1"/>
    <col min="14080" max="14080" width="21.42578125" style="1" customWidth="1"/>
    <col min="14081" max="14081" width="21.5703125" style="1" customWidth="1"/>
    <col min="14082" max="14082" width="20.140625" style="1" customWidth="1"/>
    <col min="14083" max="14083" width="21" style="1" customWidth="1"/>
    <col min="14084" max="14084" width="22.140625" style="1" customWidth="1"/>
    <col min="14085" max="14085" width="9.7109375" style="1" customWidth="1"/>
    <col min="14086" max="14088" width="0" style="1" hidden="1" customWidth="1"/>
    <col min="14089" max="14089" width="9.140625" style="1"/>
    <col min="14090" max="14090" width="12.85546875" style="1" bestFit="1" customWidth="1"/>
    <col min="14091" max="14330" width="9.140625" style="1"/>
    <col min="14331" max="14331" width="6.5703125" style="1" customWidth="1"/>
    <col min="14332" max="14332" width="21.7109375" style="1" customWidth="1"/>
    <col min="14333" max="14333" width="34.7109375" style="1" customWidth="1"/>
    <col min="14334" max="14334" width="18.85546875" style="1" customWidth="1"/>
    <col min="14335" max="14335" width="20.7109375" style="1" customWidth="1"/>
    <col min="14336" max="14336" width="21.42578125" style="1" customWidth="1"/>
    <col min="14337" max="14337" width="21.5703125" style="1" customWidth="1"/>
    <col min="14338" max="14338" width="20.140625" style="1" customWidth="1"/>
    <col min="14339" max="14339" width="21" style="1" customWidth="1"/>
    <col min="14340" max="14340" width="22.140625" style="1" customWidth="1"/>
    <col min="14341" max="14341" width="9.7109375" style="1" customWidth="1"/>
    <col min="14342" max="14344" width="0" style="1" hidden="1" customWidth="1"/>
    <col min="14345" max="14345" width="9.140625" style="1"/>
    <col min="14346" max="14346" width="12.85546875" style="1" bestFit="1" customWidth="1"/>
    <col min="14347" max="14586" width="9.140625" style="1"/>
    <col min="14587" max="14587" width="6.5703125" style="1" customWidth="1"/>
    <col min="14588" max="14588" width="21.7109375" style="1" customWidth="1"/>
    <col min="14589" max="14589" width="34.7109375" style="1" customWidth="1"/>
    <col min="14590" max="14590" width="18.85546875" style="1" customWidth="1"/>
    <col min="14591" max="14591" width="20.7109375" style="1" customWidth="1"/>
    <col min="14592" max="14592" width="21.42578125" style="1" customWidth="1"/>
    <col min="14593" max="14593" width="21.5703125" style="1" customWidth="1"/>
    <col min="14594" max="14594" width="20.140625" style="1" customWidth="1"/>
    <col min="14595" max="14595" width="21" style="1" customWidth="1"/>
    <col min="14596" max="14596" width="22.140625" style="1" customWidth="1"/>
    <col min="14597" max="14597" width="9.7109375" style="1" customWidth="1"/>
    <col min="14598" max="14600" width="0" style="1" hidden="1" customWidth="1"/>
    <col min="14601" max="14601" width="9.140625" style="1"/>
    <col min="14602" max="14602" width="12.85546875" style="1" bestFit="1" customWidth="1"/>
    <col min="14603" max="14842" width="9.140625" style="1"/>
    <col min="14843" max="14843" width="6.5703125" style="1" customWidth="1"/>
    <col min="14844" max="14844" width="21.7109375" style="1" customWidth="1"/>
    <col min="14845" max="14845" width="34.7109375" style="1" customWidth="1"/>
    <col min="14846" max="14846" width="18.85546875" style="1" customWidth="1"/>
    <col min="14847" max="14847" width="20.7109375" style="1" customWidth="1"/>
    <col min="14848" max="14848" width="21.42578125" style="1" customWidth="1"/>
    <col min="14849" max="14849" width="21.5703125" style="1" customWidth="1"/>
    <col min="14850" max="14850" width="20.140625" style="1" customWidth="1"/>
    <col min="14851" max="14851" width="21" style="1" customWidth="1"/>
    <col min="14852" max="14852" width="22.140625" style="1" customWidth="1"/>
    <col min="14853" max="14853" width="9.7109375" style="1" customWidth="1"/>
    <col min="14854" max="14856" width="0" style="1" hidden="1" customWidth="1"/>
    <col min="14857" max="14857" width="9.140625" style="1"/>
    <col min="14858" max="14858" width="12.85546875" style="1" bestFit="1" customWidth="1"/>
    <col min="14859" max="15098" width="9.140625" style="1"/>
    <col min="15099" max="15099" width="6.5703125" style="1" customWidth="1"/>
    <col min="15100" max="15100" width="21.7109375" style="1" customWidth="1"/>
    <col min="15101" max="15101" width="34.7109375" style="1" customWidth="1"/>
    <col min="15102" max="15102" width="18.85546875" style="1" customWidth="1"/>
    <col min="15103" max="15103" width="20.7109375" style="1" customWidth="1"/>
    <col min="15104" max="15104" width="21.42578125" style="1" customWidth="1"/>
    <col min="15105" max="15105" width="21.5703125" style="1" customWidth="1"/>
    <col min="15106" max="15106" width="20.140625" style="1" customWidth="1"/>
    <col min="15107" max="15107" width="21" style="1" customWidth="1"/>
    <col min="15108" max="15108" width="22.140625" style="1" customWidth="1"/>
    <col min="15109" max="15109" width="9.7109375" style="1" customWidth="1"/>
    <col min="15110" max="15112" width="0" style="1" hidden="1" customWidth="1"/>
    <col min="15113" max="15113" width="9.140625" style="1"/>
    <col min="15114" max="15114" width="12.85546875" style="1" bestFit="1" customWidth="1"/>
    <col min="15115" max="15354" width="9.140625" style="1"/>
    <col min="15355" max="15355" width="6.5703125" style="1" customWidth="1"/>
    <col min="15356" max="15356" width="21.7109375" style="1" customWidth="1"/>
    <col min="15357" max="15357" width="34.7109375" style="1" customWidth="1"/>
    <col min="15358" max="15358" width="18.85546875" style="1" customWidth="1"/>
    <col min="15359" max="15359" width="20.7109375" style="1" customWidth="1"/>
    <col min="15360" max="15360" width="21.42578125" style="1" customWidth="1"/>
    <col min="15361" max="15361" width="21.5703125" style="1" customWidth="1"/>
    <col min="15362" max="15362" width="20.140625" style="1" customWidth="1"/>
    <col min="15363" max="15363" width="21" style="1" customWidth="1"/>
    <col min="15364" max="15364" width="22.140625" style="1" customWidth="1"/>
    <col min="15365" max="15365" width="9.7109375" style="1" customWidth="1"/>
    <col min="15366" max="15368" width="0" style="1" hidden="1" customWidth="1"/>
    <col min="15369" max="15369" width="9.140625" style="1"/>
    <col min="15370" max="15370" width="12.85546875" style="1" bestFit="1" customWidth="1"/>
    <col min="15371" max="15610" width="9.140625" style="1"/>
    <col min="15611" max="15611" width="6.5703125" style="1" customWidth="1"/>
    <col min="15612" max="15612" width="21.7109375" style="1" customWidth="1"/>
    <col min="15613" max="15613" width="34.7109375" style="1" customWidth="1"/>
    <col min="15614" max="15614" width="18.85546875" style="1" customWidth="1"/>
    <col min="15615" max="15615" width="20.7109375" style="1" customWidth="1"/>
    <col min="15616" max="15616" width="21.42578125" style="1" customWidth="1"/>
    <col min="15617" max="15617" width="21.5703125" style="1" customWidth="1"/>
    <col min="15618" max="15618" width="20.140625" style="1" customWidth="1"/>
    <col min="15619" max="15619" width="21" style="1" customWidth="1"/>
    <col min="15620" max="15620" width="22.140625" style="1" customWidth="1"/>
    <col min="15621" max="15621" width="9.7109375" style="1" customWidth="1"/>
    <col min="15622" max="15624" width="0" style="1" hidden="1" customWidth="1"/>
    <col min="15625" max="15625" width="9.140625" style="1"/>
    <col min="15626" max="15626" width="12.85546875" style="1" bestFit="1" customWidth="1"/>
    <col min="15627" max="15866" width="9.140625" style="1"/>
    <col min="15867" max="15867" width="6.5703125" style="1" customWidth="1"/>
    <col min="15868" max="15868" width="21.7109375" style="1" customWidth="1"/>
    <col min="15869" max="15869" width="34.7109375" style="1" customWidth="1"/>
    <col min="15870" max="15870" width="18.85546875" style="1" customWidth="1"/>
    <col min="15871" max="15871" width="20.7109375" style="1" customWidth="1"/>
    <col min="15872" max="15872" width="21.42578125" style="1" customWidth="1"/>
    <col min="15873" max="15873" width="21.5703125" style="1" customWidth="1"/>
    <col min="15874" max="15874" width="20.140625" style="1" customWidth="1"/>
    <col min="15875" max="15875" width="21" style="1" customWidth="1"/>
    <col min="15876" max="15876" width="22.140625" style="1" customWidth="1"/>
    <col min="15877" max="15877" width="9.7109375" style="1" customWidth="1"/>
    <col min="15878" max="15880" width="0" style="1" hidden="1" customWidth="1"/>
    <col min="15881" max="15881" width="9.140625" style="1"/>
    <col min="15882" max="15882" width="12.85546875" style="1" bestFit="1" customWidth="1"/>
    <col min="15883" max="16122" width="9.140625" style="1"/>
    <col min="16123" max="16123" width="6.5703125" style="1" customWidth="1"/>
    <col min="16124" max="16124" width="21.7109375" style="1" customWidth="1"/>
    <col min="16125" max="16125" width="34.7109375" style="1" customWidth="1"/>
    <col min="16126" max="16126" width="18.85546875" style="1" customWidth="1"/>
    <col min="16127" max="16127" width="20.7109375" style="1" customWidth="1"/>
    <col min="16128" max="16128" width="21.42578125" style="1" customWidth="1"/>
    <col min="16129" max="16129" width="21.5703125" style="1" customWidth="1"/>
    <col min="16130" max="16130" width="20.140625" style="1" customWidth="1"/>
    <col min="16131" max="16131" width="21" style="1" customWidth="1"/>
    <col min="16132" max="16132" width="22.140625" style="1" customWidth="1"/>
    <col min="16133" max="16133" width="9.7109375" style="1" customWidth="1"/>
    <col min="16134" max="16136" width="0" style="1" hidden="1" customWidth="1"/>
    <col min="16137" max="16137" width="9.140625" style="1"/>
    <col min="16138" max="16138" width="12.85546875" style="1" bestFit="1" customWidth="1"/>
    <col min="16139" max="16384" width="9.140625" style="1"/>
  </cols>
  <sheetData>
    <row r="1" spans="1:11" s="96" customFormat="1" ht="106.15" customHeight="1" x14ac:dyDescent="0.25">
      <c r="G1" s="97"/>
      <c r="H1" s="98" t="s">
        <v>84</v>
      </c>
      <c r="I1" s="98"/>
    </row>
    <row r="2" spans="1:11" ht="111" customHeight="1" x14ac:dyDescent="0.25">
      <c r="C2" s="2"/>
      <c r="D2" s="2"/>
      <c r="E2" s="2"/>
      <c r="F2" s="10" t="s">
        <v>24</v>
      </c>
      <c r="G2" s="10"/>
      <c r="H2" s="107" t="s">
        <v>76</v>
      </c>
      <c r="I2" s="107"/>
    </row>
    <row r="3" spans="1:11" ht="59.45" customHeight="1" thickBot="1" x14ac:dyDescent="0.3">
      <c r="A3" s="119" t="s">
        <v>78</v>
      </c>
      <c r="B3" s="119"/>
      <c r="C3" s="119"/>
      <c r="D3" s="119"/>
      <c r="E3" s="119"/>
      <c r="F3" s="119"/>
      <c r="G3" s="119"/>
      <c r="H3" s="119"/>
      <c r="I3" s="119"/>
    </row>
    <row r="4" spans="1:11" ht="33.75" customHeight="1" x14ac:dyDescent="0.25">
      <c r="A4" s="120" t="s">
        <v>0</v>
      </c>
      <c r="B4" s="122" t="s">
        <v>1</v>
      </c>
      <c r="C4" s="124" t="s">
        <v>2</v>
      </c>
      <c r="D4" s="126" t="s">
        <v>25</v>
      </c>
      <c r="E4" s="116" t="s">
        <v>3</v>
      </c>
      <c r="F4" s="117"/>
      <c r="G4" s="117"/>
      <c r="H4" s="117"/>
      <c r="I4" s="118"/>
    </row>
    <row r="5" spans="1:11" ht="16.5" thickBot="1" x14ac:dyDescent="0.3">
      <c r="A5" s="121"/>
      <c r="B5" s="123"/>
      <c r="C5" s="125"/>
      <c r="D5" s="127"/>
      <c r="E5" s="18">
        <v>2024</v>
      </c>
      <c r="F5" s="3">
        <v>2025</v>
      </c>
      <c r="G5" s="6">
        <v>2026</v>
      </c>
      <c r="H5" s="6">
        <v>2027</v>
      </c>
      <c r="I5" s="19">
        <v>2028</v>
      </c>
      <c r="K5" s="93"/>
    </row>
    <row r="6" spans="1:11" ht="16.5" thickBot="1" x14ac:dyDescent="0.3">
      <c r="A6" s="23">
        <v>1</v>
      </c>
      <c r="B6" s="23">
        <v>3</v>
      </c>
      <c r="C6" s="23">
        <v>4</v>
      </c>
      <c r="D6" s="23">
        <v>5</v>
      </c>
      <c r="E6" s="23">
        <v>6</v>
      </c>
      <c r="F6" s="23">
        <v>7</v>
      </c>
      <c r="G6" s="24">
        <v>8</v>
      </c>
      <c r="H6" s="24">
        <v>9</v>
      </c>
      <c r="I6" s="23">
        <v>10</v>
      </c>
      <c r="K6" s="93"/>
    </row>
    <row r="7" spans="1:11" s="4" customFormat="1" x14ac:dyDescent="0.25">
      <c r="A7" s="113">
        <v>1</v>
      </c>
      <c r="B7" s="110" t="s">
        <v>85</v>
      </c>
      <c r="C7" s="21" t="s">
        <v>4</v>
      </c>
      <c r="D7" s="79">
        <f t="shared" ref="D7:D45" si="0">SUM(E7:I7)</f>
        <v>406650548.26999998</v>
      </c>
      <c r="E7" s="25">
        <f>SUM(E8:E12)</f>
        <v>226554260.48000002</v>
      </c>
      <c r="F7" s="25">
        <f t="shared" ref="F7:I7" si="1">SUM(F8:F12)</f>
        <v>46340837.940000005</v>
      </c>
      <c r="G7" s="25">
        <f t="shared" si="1"/>
        <v>44585149.950000003</v>
      </c>
      <c r="H7" s="25">
        <f t="shared" si="1"/>
        <v>44585149.950000003</v>
      </c>
      <c r="I7" s="55">
        <f t="shared" si="1"/>
        <v>44585149.950000003</v>
      </c>
      <c r="J7" s="8"/>
      <c r="K7" s="8"/>
    </row>
    <row r="8" spans="1:11" s="4" customFormat="1" x14ac:dyDescent="0.25">
      <c r="A8" s="114"/>
      <c r="B8" s="111"/>
      <c r="C8" s="22" t="s">
        <v>5</v>
      </c>
      <c r="D8" s="68">
        <f t="shared" si="0"/>
        <v>0</v>
      </c>
      <c r="E8" s="51">
        <f t="shared" ref="E8:I9" si="2">E20+E32</f>
        <v>0</v>
      </c>
      <c r="F8" s="51">
        <f t="shared" si="2"/>
        <v>0</v>
      </c>
      <c r="G8" s="51">
        <f t="shared" si="2"/>
        <v>0</v>
      </c>
      <c r="H8" s="51">
        <f t="shared" si="2"/>
        <v>0</v>
      </c>
      <c r="I8" s="81">
        <f t="shared" si="2"/>
        <v>0</v>
      </c>
      <c r="J8" s="8"/>
      <c r="K8" s="8"/>
    </row>
    <row r="9" spans="1:11" s="4" customFormat="1" x14ac:dyDescent="0.25">
      <c r="A9" s="114"/>
      <c r="B9" s="111"/>
      <c r="C9" s="22" t="s">
        <v>6</v>
      </c>
      <c r="D9" s="68">
        <f t="shared" si="0"/>
        <v>16457599.869999999</v>
      </c>
      <c r="E9" s="51">
        <f>E21+E33+E51</f>
        <v>16457599.869999999</v>
      </c>
      <c r="F9" s="51">
        <f t="shared" si="2"/>
        <v>0</v>
      </c>
      <c r="G9" s="51">
        <f t="shared" si="2"/>
        <v>0</v>
      </c>
      <c r="H9" s="51">
        <f t="shared" si="2"/>
        <v>0</v>
      </c>
      <c r="I9" s="81">
        <f t="shared" si="2"/>
        <v>0</v>
      </c>
      <c r="J9" s="8"/>
      <c r="K9" s="8"/>
    </row>
    <row r="10" spans="1:11" s="4" customFormat="1" x14ac:dyDescent="0.25">
      <c r="A10" s="114"/>
      <c r="B10" s="111"/>
      <c r="C10" s="22" t="s">
        <v>7</v>
      </c>
      <c r="D10" s="68">
        <f t="shared" si="0"/>
        <v>390192948.39999998</v>
      </c>
      <c r="E10" s="81">
        <f>E22+E34+E52</f>
        <v>210096660.61000001</v>
      </c>
      <c r="F10" s="81">
        <f t="shared" ref="F10:H10" si="3">F22+F34</f>
        <v>46340837.940000005</v>
      </c>
      <c r="G10" s="81">
        <f t="shared" si="3"/>
        <v>44585149.950000003</v>
      </c>
      <c r="H10" s="81">
        <f t="shared" si="3"/>
        <v>44585149.950000003</v>
      </c>
      <c r="I10" s="81">
        <f>I22+I34</f>
        <v>44585149.950000003</v>
      </c>
      <c r="J10" s="8"/>
      <c r="K10" s="8"/>
    </row>
    <row r="11" spans="1:11" s="4" customFormat="1" x14ac:dyDescent="0.25">
      <c r="A11" s="114"/>
      <c r="B11" s="111"/>
      <c r="C11" s="22" t="s">
        <v>8</v>
      </c>
      <c r="D11" s="68">
        <f t="shared" si="0"/>
        <v>0</v>
      </c>
      <c r="E11" s="51">
        <f t="shared" ref="E11:H12" si="4">E23+E35</f>
        <v>0</v>
      </c>
      <c r="F11" s="51">
        <f t="shared" si="4"/>
        <v>0</v>
      </c>
      <c r="G11" s="51">
        <f t="shared" si="4"/>
        <v>0</v>
      </c>
      <c r="H11" s="51">
        <f t="shared" si="4"/>
        <v>0</v>
      </c>
      <c r="I11" s="81">
        <f>I23+I35</f>
        <v>0</v>
      </c>
      <c r="J11" s="8"/>
      <c r="K11" s="8"/>
    </row>
    <row r="12" spans="1:11" s="4" customFormat="1" ht="16.5" thickBot="1" x14ac:dyDescent="0.3">
      <c r="A12" s="115"/>
      <c r="B12" s="112"/>
      <c r="C12" s="67" t="s">
        <v>9</v>
      </c>
      <c r="D12" s="80">
        <f t="shared" si="0"/>
        <v>0</v>
      </c>
      <c r="E12" s="82">
        <f t="shared" si="4"/>
        <v>0</v>
      </c>
      <c r="F12" s="82">
        <f t="shared" si="4"/>
        <v>0</v>
      </c>
      <c r="G12" s="82">
        <f t="shared" si="4"/>
        <v>0</v>
      </c>
      <c r="H12" s="82">
        <f t="shared" si="4"/>
        <v>0</v>
      </c>
      <c r="I12" s="83">
        <f>I24+I36</f>
        <v>0</v>
      </c>
      <c r="J12" s="8"/>
    </row>
    <row r="13" spans="1:11" s="9" customFormat="1" x14ac:dyDescent="0.25">
      <c r="A13" s="104"/>
      <c r="B13" s="106" t="s">
        <v>67</v>
      </c>
      <c r="C13" s="106" t="s">
        <v>4</v>
      </c>
      <c r="D13" s="99">
        <f t="shared" ref="D13:I13" si="5">D19+D31</f>
        <v>385291835.09999996</v>
      </c>
      <c r="E13" s="99">
        <f t="shared" si="5"/>
        <v>205195547.31</v>
      </c>
      <c r="F13" s="99">
        <f t="shared" si="5"/>
        <v>46340837.940000005</v>
      </c>
      <c r="G13" s="99">
        <f t="shared" si="5"/>
        <v>44585149.950000003</v>
      </c>
      <c r="H13" s="99">
        <f t="shared" si="5"/>
        <v>44585149.950000003</v>
      </c>
      <c r="I13" s="99">
        <f t="shared" si="5"/>
        <v>44585149.950000003</v>
      </c>
      <c r="J13" s="8"/>
    </row>
    <row r="14" spans="1:11" s="9" customFormat="1" x14ac:dyDescent="0.25">
      <c r="A14" s="105"/>
      <c r="B14" s="106"/>
      <c r="C14" s="106"/>
      <c r="D14" s="99"/>
      <c r="E14" s="99"/>
      <c r="F14" s="99"/>
      <c r="G14" s="99"/>
      <c r="H14" s="99"/>
      <c r="I14" s="99"/>
      <c r="J14" s="8"/>
    </row>
    <row r="15" spans="1:11" s="9" customFormat="1" x14ac:dyDescent="0.25">
      <c r="A15" s="105"/>
      <c r="B15" s="106"/>
      <c r="C15" s="106"/>
      <c r="D15" s="99"/>
      <c r="E15" s="99"/>
      <c r="F15" s="99"/>
      <c r="G15" s="99"/>
      <c r="H15" s="99"/>
      <c r="I15" s="99"/>
      <c r="J15" s="8"/>
    </row>
    <row r="16" spans="1:11" s="9" customFormat="1" x14ac:dyDescent="0.25">
      <c r="A16" s="105"/>
      <c r="B16" s="106"/>
      <c r="C16" s="106"/>
      <c r="D16" s="99"/>
      <c r="E16" s="99"/>
      <c r="F16" s="99"/>
      <c r="G16" s="99"/>
      <c r="H16" s="99"/>
      <c r="I16" s="99"/>
      <c r="J16" s="8"/>
    </row>
    <row r="17" spans="1:13" s="9" customFormat="1" x14ac:dyDescent="0.25">
      <c r="A17" s="105"/>
      <c r="B17" s="106"/>
      <c r="C17" s="106"/>
      <c r="D17" s="99"/>
      <c r="E17" s="99"/>
      <c r="F17" s="99"/>
      <c r="G17" s="99"/>
      <c r="H17" s="99"/>
      <c r="I17" s="99"/>
      <c r="J17" s="8"/>
    </row>
    <row r="18" spans="1:13" s="9" customFormat="1" x14ac:dyDescent="0.25">
      <c r="A18" s="105"/>
      <c r="B18" s="106"/>
      <c r="C18" s="106"/>
      <c r="D18" s="99"/>
      <c r="E18" s="99"/>
      <c r="F18" s="99"/>
      <c r="G18" s="99"/>
      <c r="H18" s="99"/>
      <c r="I18" s="99"/>
      <c r="J18" s="8"/>
      <c r="K18" s="8"/>
      <c r="L18" s="8"/>
      <c r="M18" s="8"/>
    </row>
    <row r="19" spans="1:13" ht="15.6" customHeight="1" x14ac:dyDescent="0.25">
      <c r="A19" s="108" t="s">
        <v>52</v>
      </c>
      <c r="B19" s="108" t="s">
        <v>31</v>
      </c>
      <c r="C19" s="56" t="s">
        <v>4</v>
      </c>
      <c r="D19" s="78">
        <f t="shared" si="0"/>
        <v>287845939.10999995</v>
      </c>
      <c r="E19" s="50">
        <f t="shared" ref="E19:H19" si="6">SUM(E20:E24)</f>
        <v>184591593.31</v>
      </c>
      <c r="F19" s="50">
        <f t="shared" si="6"/>
        <v>37306917.950000003</v>
      </c>
      <c r="G19" s="50">
        <f t="shared" si="6"/>
        <v>21982475.949999999</v>
      </c>
      <c r="H19" s="50">
        <f t="shared" si="6"/>
        <v>21982475.949999999</v>
      </c>
      <c r="I19" s="50">
        <f>SUM(I20:I24)</f>
        <v>21982475.949999999</v>
      </c>
      <c r="K19" s="93"/>
      <c r="L19" s="93"/>
      <c r="M19" s="93"/>
    </row>
    <row r="20" spans="1:13" x14ac:dyDescent="0.25">
      <c r="A20" s="101"/>
      <c r="B20" s="109"/>
      <c r="C20" s="57" t="s">
        <v>5</v>
      </c>
      <c r="D20" s="52">
        <f t="shared" si="0"/>
        <v>0</v>
      </c>
      <c r="E20" s="20">
        <f>SUM(F20:J20)</f>
        <v>0</v>
      </c>
      <c r="F20" s="13"/>
      <c r="G20" s="13"/>
      <c r="H20" s="13"/>
      <c r="I20" s="51"/>
      <c r="K20" s="93"/>
      <c r="L20" s="93"/>
      <c r="M20" s="93"/>
    </row>
    <row r="21" spans="1:13" x14ac:dyDescent="0.25">
      <c r="A21" s="101"/>
      <c r="B21" s="109"/>
      <c r="C21" s="57" t="s">
        <v>6</v>
      </c>
      <c r="D21" s="52">
        <f t="shared" si="0"/>
        <v>0</v>
      </c>
      <c r="E21" s="20">
        <f>SUM(F21:J21)</f>
        <v>0</v>
      </c>
      <c r="F21" s="13"/>
      <c r="G21" s="13"/>
      <c r="H21" s="13"/>
      <c r="I21" s="51"/>
      <c r="K21" s="93"/>
      <c r="L21" s="93"/>
      <c r="M21" s="93"/>
    </row>
    <row r="22" spans="1:13" x14ac:dyDescent="0.25">
      <c r="A22" s="101"/>
      <c r="B22" s="109"/>
      <c r="C22" s="57" t="s">
        <v>7</v>
      </c>
      <c r="D22" s="52">
        <f t="shared" si="0"/>
        <v>287845939.10999995</v>
      </c>
      <c r="E22" s="13">
        <f t="shared" ref="E22:H22" si="7">E28</f>
        <v>184591593.31</v>
      </c>
      <c r="F22" s="13">
        <f t="shared" si="7"/>
        <v>37306917.950000003</v>
      </c>
      <c r="G22" s="13">
        <f t="shared" si="7"/>
        <v>21982475.949999999</v>
      </c>
      <c r="H22" s="13">
        <f t="shared" si="7"/>
        <v>21982475.949999999</v>
      </c>
      <c r="I22" s="13">
        <f>I28</f>
        <v>21982475.949999999</v>
      </c>
      <c r="K22" s="93"/>
      <c r="L22" s="93"/>
      <c r="M22" s="93"/>
    </row>
    <row r="23" spans="1:13" ht="17.45" customHeight="1" x14ac:dyDescent="0.25">
      <c r="A23" s="101"/>
      <c r="B23" s="109"/>
      <c r="C23" s="57" t="s">
        <v>8</v>
      </c>
      <c r="D23" s="52">
        <f t="shared" si="0"/>
        <v>0</v>
      </c>
      <c r="E23" s="20"/>
      <c r="F23" s="13"/>
      <c r="G23" s="13"/>
      <c r="H23" s="13"/>
      <c r="I23" s="51"/>
      <c r="K23" s="93"/>
      <c r="L23" s="93"/>
      <c r="M23" s="93"/>
    </row>
    <row r="24" spans="1:13" x14ac:dyDescent="0.25">
      <c r="A24" s="101"/>
      <c r="B24" s="109"/>
      <c r="C24" s="58" t="s">
        <v>9</v>
      </c>
      <c r="D24" s="52">
        <f t="shared" si="0"/>
        <v>0</v>
      </c>
      <c r="E24" s="48"/>
      <c r="F24" s="49"/>
      <c r="G24" s="49"/>
      <c r="H24" s="49"/>
      <c r="I24" s="51"/>
      <c r="K24" s="93"/>
      <c r="L24" s="93"/>
      <c r="M24" s="93"/>
    </row>
    <row r="25" spans="1:13" x14ac:dyDescent="0.25">
      <c r="A25" s="101" t="s">
        <v>10</v>
      </c>
      <c r="B25" s="109" t="s">
        <v>65</v>
      </c>
      <c r="C25" s="57" t="s">
        <v>4</v>
      </c>
      <c r="D25" s="68">
        <f t="shared" si="0"/>
        <v>287845939.10999995</v>
      </c>
      <c r="E25" s="5">
        <f t="shared" ref="E25:H25" si="8">SUM(E26:E30)</f>
        <v>184591593.31</v>
      </c>
      <c r="F25" s="5">
        <f t="shared" si="8"/>
        <v>37306917.950000003</v>
      </c>
      <c r="G25" s="5">
        <f t="shared" si="8"/>
        <v>21982475.949999999</v>
      </c>
      <c r="H25" s="5">
        <f t="shared" si="8"/>
        <v>21982475.949999999</v>
      </c>
      <c r="I25" s="5">
        <f>SUM(I26:I30)</f>
        <v>21982475.949999999</v>
      </c>
      <c r="K25" s="93"/>
      <c r="L25" s="93"/>
      <c r="M25" s="93"/>
    </row>
    <row r="26" spans="1:13" x14ac:dyDescent="0.25">
      <c r="A26" s="101"/>
      <c r="B26" s="128"/>
      <c r="C26" s="57" t="s">
        <v>5</v>
      </c>
      <c r="D26" s="52">
        <f t="shared" si="0"/>
        <v>0</v>
      </c>
      <c r="E26" s="20"/>
      <c r="F26" s="13"/>
      <c r="G26" s="13"/>
      <c r="H26" s="13"/>
      <c r="I26" s="51"/>
      <c r="K26" s="93"/>
      <c r="L26" s="93"/>
      <c r="M26" s="93"/>
    </row>
    <row r="27" spans="1:13" x14ac:dyDescent="0.25">
      <c r="A27" s="101"/>
      <c r="B27" s="128"/>
      <c r="C27" s="57" t="s">
        <v>6</v>
      </c>
      <c r="D27" s="52">
        <f t="shared" si="0"/>
        <v>0</v>
      </c>
      <c r="E27" s="20"/>
      <c r="F27" s="13"/>
      <c r="G27" s="13"/>
      <c r="H27" s="13"/>
      <c r="I27" s="51"/>
      <c r="K27" s="93"/>
      <c r="L27" s="93"/>
      <c r="M27" s="93"/>
    </row>
    <row r="28" spans="1:13" x14ac:dyDescent="0.25">
      <c r="A28" s="101"/>
      <c r="B28" s="128"/>
      <c r="C28" s="57" t="s">
        <v>7</v>
      </c>
      <c r="D28" s="52">
        <f t="shared" si="0"/>
        <v>287845939.10999995</v>
      </c>
      <c r="E28" s="13">
        <v>184591593.31</v>
      </c>
      <c r="F28" s="13">
        <v>37306917.950000003</v>
      </c>
      <c r="G28" s="13">
        <v>21982475.949999999</v>
      </c>
      <c r="H28" s="13">
        <v>21982475.949999999</v>
      </c>
      <c r="I28" s="13">
        <v>21982475.949999999</v>
      </c>
      <c r="K28" s="93"/>
      <c r="L28" s="93"/>
      <c r="M28" s="93"/>
    </row>
    <row r="29" spans="1:13" x14ac:dyDescent="0.25">
      <c r="A29" s="101"/>
      <c r="B29" s="128"/>
      <c r="C29" s="57" t="s">
        <v>8</v>
      </c>
      <c r="D29" s="52">
        <f t="shared" si="0"/>
        <v>0</v>
      </c>
      <c r="E29" s="20"/>
      <c r="F29" s="13"/>
      <c r="G29" s="13"/>
      <c r="H29" s="13"/>
      <c r="I29" s="51"/>
      <c r="K29" s="93"/>
      <c r="L29" s="93"/>
      <c r="M29" s="93"/>
    </row>
    <row r="30" spans="1:13" x14ac:dyDescent="0.25">
      <c r="A30" s="101"/>
      <c r="B30" s="128"/>
      <c r="C30" s="57" t="s">
        <v>9</v>
      </c>
      <c r="D30" s="52">
        <f t="shared" si="0"/>
        <v>0</v>
      </c>
      <c r="E30" s="20"/>
      <c r="F30" s="13"/>
      <c r="G30" s="13"/>
      <c r="H30" s="13"/>
      <c r="I30" s="51"/>
      <c r="K30" s="93"/>
      <c r="L30" s="93"/>
      <c r="M30" s="93"/>
    </row>
    <row r="31" spans="1:13" x14ac:dyDescent="0.25">
      <c r="A31" s="100" t="s">
        <v>53</v>
      </c>
      <c r="B31" s="109" t="s">
        <v>32</v>
      </c>
      <c r="C31" s="56" t="s">
        <v>4</v>
      </c>
      <c r="D31" s="68">
        <f t="shared" si="0"/>
        <v>97445895.99000001</v>
      </c>
      <c r="E31" s="50">
        <f t="shared" ref="E31:H31" si="9">SUM(E32:E36)</f>
        <v>20603954</v>
      </c>
      <c r="F31" s="50">
        <f t="shared" si="9"/>
        <v>9033919.9900000002</v>
      </c>
      <c r="G31" s="50">
        <f t="shared" si="9"/>
        <v>22602674</v>
      </c>
      <c r="H31" s="50">
        <f t="shared" si="9"/>
        <v>22602674</v>
      </c>
      <c r="I31" s="50">
        <f>SUM(I32:I36)</f>
        <v>22602674</v>
      </c>
      <c r="K31" s="93"/>
      <c r="L31" s="93"/>
      <c r="M31" s="93"/>
    </row>
    <row r="32" spans="1:13" x14ac:dyDescent="0.25">
      <c r="A32" s="101"/>
      <c r="B32" s="109"/>
      <c r="C32" s="57" t="s">
        <v>5</v>
      </c>
      <c r="D32" s="52">
        <f t="shared" si="0"/>
        <v>0</v>
      </c>
      <c r="E32" s="20"/>
      <c r="F32" s="20"/>
      <c r="G32" s="20"/>
      <c r="H32" s="20"/>
      <c r="I32" s="20"/>
      <c r="K32" s="93"/>
      <c r="L32" s="93"/>
      <c r="M32" s="93"/>
    </row>
    <row r="33" spans="1:13" x14ac:dyDescent="0.25">
      <c r="A33" s="101"/>
      <c r="B33" s="109"/>
      <c r="C33" s="57" t="s">
        <v>6</v>
      </c>
      <c r="D33" s="52">
        <f t="shared" si="0"/>
        <v>0</v>
      </c>
      <c r="E33" s="20">
        <f>SUM(F33:J33)</f>
        <v>0</v>
      </c>
      <c r="F33" s="20">
        <f t="shared" ref="F33:I33" si="10">SUM(G33:K33)</f>
        <v>0</v>
      </c>
      <c r="G33" s="20">
        <f t="shared" si="10"/>
        <v>0</v>
      </c>
      <c r="H33" s="20">
        <f t="shared" si="10"/>
        <v>0</v>
      </c>
      <c r="I33" s="20">
        <f t="shared" si="10"/>
        <v>0</v>
      </c>
      <c r="K33" s="93"/>
      <c r="L33" s="93"/>
      <c r="M33" s="93"/>
    </row>
    <row r="34" spans="1:13" x14ac:dyDescent="0.25">
      <c r="A34" s="101"/>
      <c r="B34" s="109"/>
      <c r="C34" s="57" t="s">
        <v>7</v>
      </c>
      <c r="D34" s="52">
        <f t="shared" si="0"/>
        <v>97445895.99000001</v>
      </c>
      <c r="E34" s="13">
        <f t="shared" ref="E34:I34" si="11">E40+E46</f>
        <v>20603954</v>
      </c>
      <c r="F34" s="13">
        <f t="shared" si="11"/>
        <v>9033919.9900000002</v>
      </c>
      <c r="G34" s="13">
        <f t="shared" si="11"/>
        <v>22602674</v>
      </c>
      <c r="H34" s="13">
        <f t="shared" si="11"/>
        <v>22602674</v>
      </c>
      <c r="I34" s="13">
        <f t="shared" si="11"/>
        <v>22602674</v>
      </c>
      <c r="K34" s="93"/>
      <c r="L34" s="93"/>
      <c r="M34" s="93"/>
    </row>
    <row r="35" spans="1:13" x14ac:dyDescent="0.25">
      <c r="A35" s="101"/>
      <c r="B35" s="109"/>
      <c r="C35" s="57" t="s">
        <v>8</v>
      </c>
      <c r="D35" s="52">
        <f t="shared" si="0"/>
        <v>0</v>
      </c>
      <c r="E35" s="20">
        <f>SUM(F35:J35)</f>
        <v>0</v>
      </c>
      <c r="F35" s="20">
        <f t="shared" ref="F35:I35" si="12">SUM(G35:K35)</f>
        <v>0</v>
      </c>
      <c r="G35" s="20">
        <f t="shared" si="12"/>
        <v>0</v>
      </c>
      <c r="H35" s="20">
        <f t="shared" si="12"/>
        <v>0</v>
      </c>
      <c r="I35" s="20">
        <f t="shared" si="12"/>
        <v>0</v>
      </c>
      <c r="K35" s="93"/>
      <c r="L35" s="93"/>
      <c r="M35" s="93"/>
    </row>
    <row r="36" spans="1:13" x14ac:dyDescent="0.25">
      <c r="A36" s="101"/>
      <c r="B36" s="109"/>
      <c r="C36" s="58" t="s">
        <v>9</v>
      </c>
      <c r="D36" s="52">
        <f t="shared" si="0"/>
        <v>0</v>
      </c>
      <c r="E36" s="48">
        <f>SUM(F36:J36)</f>
        <v>0</v>
      </c>
      <c r="F36" s="48">
        <f t="shared" ref="F36:I36" si="13">SUM(G36:K36)</f>
        <v>0</v>
      </c>
      <c r="G36" s="48">
        <f t="shared" si="13"/>
        <v>0</v>
      </c>
      <c r="H36" s="48">
        <f t="shared" si="13"/>
        <v>0</v>
      </c>
      <c r="I36" s="48">
        <f t="shared" si="13"/>
        <v>0</v>
      </c>
    </row>
    <row r="37" spans="1:13" x14ac:dyDescent="0.25">
      <c r="A37" s="130" t="s">
        <v>11</v>
      </c>
      <c r="B37" s="109" t="s">
        <v>82</v>
      </c>
      <c r="C37" s="59" t="s">
        <v>4</v>
      </c>
      <c r="D37" s="68">
        <f t="shared" si="0"/>
        <v>89445895.99000001</v>
      </c>
      <c r="E37" s="53">
        <f>SUM(E38:E42)</f>
        <v>20603954</v>
      </c>
      <c r="F37" s="53">
        <f t="shared" ref="F37:I37" si="14">SUM(F38:F42)</f>
        <v>7033919.9900000002</v>
      </c>
      <c r="G37" s="53">
        <f t="shared" si="14"/>
        <v>20602674</v>
      </c>
      <c r="H37" s="53">
        <f t="shared" si="14"/>
        <v>20602674</v>
      </c>
      <c r="I37" s="53">
        <f t="shared" si="14"/>
        <v>20602674</v>
      </c>
      <c r="K37" s="93"/>
    </row>
    <row r="38" spans="1:13" x14ac:dyDescent="0.25">
      <c r="A38" s="130"/>
      <c r="B38" s="128"/>
      <c r="C38" s="60" t="s">
        <v>5</v>
      </c>
      <c r="D38" s="52">
        <f t="shared" si="0"/>
        <v>0</v>
      </c>
      <c r="E38" s="34"/>
      <c r="F38" s="34"/>
      <c r="G38" s="35"/>
      <c r="H38" s="35"/>
      <c r="I38" s="34"/>
    </row>
    <row r="39" spans="1:13" x14ac:dyDescent="0.25">
      <c r="A39" s="130"/>
      <c r="B39" s="128"/>
      <c r="C39" s="60" t="s">
        <v>6</v>
      </c>
      <c r="D39" s="52">
        <f t="shared" si="0"/>
        <v>0</v>
      </c>
      <c r="E39" s="34"/>
      <c r="F39" s="34"/>
      <c r="G39" s="35"/>
      <c r="H39" s="35"/>
      <c r="I39" s="34"/>
    </row>
    <row r="40" spans="1:13" ht="18.75" x14ac:dyDescent="0.25">
      <c r="A40" s="130"/>
      <c r="B40" s="128"/>
      <c r="C40" s="61" t="s">
        <v>7</v>
      </c>
      <c r="D40" s="52">
        <f t="shared" si="0"/>
        <v>89445895.99000001</v>
      </c>
      <c r="E40" s="52">
        <v>20603954</v>
      </c>
      <c r="F40" s="52">
        <v>7033919.9900000002</v>
      </c>
      <c r="G40" s="52">
        <v>20602674</v>
      </c>
      <c r="H40" s="52">
        <v>20602674</v>
      </c>
      <c r="I40" s="52">
        <v>20602674</v>
      </c>
    </row>
    <row r="41" spans="1:13" x14ac:dyDescent="0.25">
      <c r="A41" s="130"/>
      <c r="B41" s="128"/>
      <c r="C41" s="60" t="s">
        <v>8</v>
      </c>
      <c r="D41" s="52">
        <f t="shared" si="0"/>
        <v>0</v>
      </c>
      <c r="E41" s="34"/>
      <c r="F41" s="34"/>
      <c r="G41" s="35"/>
      <c r="H41" s="35"/>
      <c r="I41" s="34"/>
    </row>
    <row r="42" spans="1:13" x14ac:dyDescent="0.25">
      <c r="A42" s="130"/>
      <c r="B42" s="128"/>
      <c r="C42" s="60" t="s">
        <v>9</v>
      </c>
      <c r="D42" s="52">
        <f t="shared" si="0"/>
        <v>0</v>
      </c>
      <c r="E42" s="34"/>
      <c r="F42" s="34"/>
      <c r="G42" s="35"/>
      <c r="H42" s="35"/>
      <c r="I42" s="34"/>
    </row>
    <row r="43" spans="1:13" x14ac:dyDescent="0.25">
      <c r="A43" s="109" t="s">
        <v>57</v>
      </c>
      <c r="B43" s="109" t="s">
        <v>66</v>
      </c>
      <c r="C43" s="62" t="s">
        <v>4</v>
      </c>
      <c r="D43" s="68">
        <f t="shared" si="0"/>
        <v>8000000</v>
      </c>
      <c r="E43" s="73">
        <f t="shared" ref="E43:H43" si="15">SUM(E44:E48)</f>
        <v>0</v>
      </c>
      <c r="F43" s="73">
        <f t="shared" si="15"/>
        <v>2000000</v>
      </c>
      <c r="G43" s="73">
        <f t="shared" si="15"/>
        <v>2000000</v>
      </c>
      <c r="H43" s="73">
        <f t="shared" si="15"/>
        <v>2000000</v>
      </c>
      <c r="I43" s="73">
        <f>SUM(I44:I48)</f>
        <v>2000000</v>
      </c>
    </row>
    <row r="44" spans="1:13" x14ac:dyDescent="0.25">
      <c r="A44" s="130"/>
      <c r="B44" s="128"/>
      <c r="C44" s="60" t="s">
        <v>5</v>
      </c>
      <c r="D44" s="52">
        <f t="shared" si="0"/>
        <v>0</v>
      </c>
      <c r="E44" s="74"/>
      <c r="F44" s="74"/>
      <c r="G44" s="13"/>
      <c r="H44" s="13"/>
      <c r="I44" s="74"/>
    </row>
    <row r="45" spans="1:13" x14ac:dyDescent="0.25">
      <c r="A45" s="130"/>
      <c r="B45" s="128"/>
      <c r="C45" s="60" t="s">
        <v>6</v>
      </c>
      <c r="D45" s="52">
        <f t="shared" si="0"/>
        <v>0</v>
      </c>
      <c r="E45" s="74"/>
      <c r="F45" s="74"/>
      <c r="G45" s="13"/>
      <c r="H45" s="13"/>
      <c r="I45" s="74"/>
    </row>
    <row r="46" spans="1:13" x14ac:dyDescent="0.25">
      <c r="A46" s="130"/>
      <c r="B46" s="128"/>
      <c r="C46" s="60" t="s">
        <v>7</v>
      </c>
      <c r="D46" s="52">
        <f>SUM(E46:I46)</f>
        <v>8000000</v>
      </c>
      <c r="E46" s="74">
        <v>0</v>
      </c>
      <c r="F46" s="74">
        <v>2000000</v>
      </c>
      <c r="G46" s="74">
        <v>2000000</v>
      </c>
      <c r="H46" s="74">
        <v>2000000</v>
      </c>
      <c r="I46" s="74">
        <v>2000000</v>
      </c>
    </row>
    <row r="47" spans="1:13" x14ac:dyDescent="0.25">
      <c r="A47" s="130"/>
      <c r="B47" s="128"/>
      <c r="C47" s="60" t="s">
        <v>8</v>
      </c>
      <c r="D47" s="52">
        <f t="shared" ref="D47:D63" si="16">SUM(E47:I47)</f>
        <v>0</v>
      </c>
      <c r="E47" s="34"/>
      <c r="F47" s="34"/>
      <c r="G47" s="35"/>
      <c r="H47" s="35"/>
      <c r="I47" s="34"/>
    </row>
    <row r="48" spans="1:13" x14ac:dyDescent="0.25">
      <c r="A48" s="130"/>
      <c r="B48" s="128"/>
      <c r="C48" s="60" t="s">
        <v>9</v>
      </c>
      <c r="D48" s="52">
        <f t="shared" si="16"/>
        <v>0</v>
      </c>
      <c r="E48" s="34"/>
      <c r="F48" s="34"/>
      <c r="G48" s="35"/>
      <c r="H48" s="35"/>
      <c r="I48" s="34"/>
    </row>
    <row r="49" spans="1:9" ht="15.6" customHeight="1" x14ac:dyDescent="0.25">
      <c r="A49" s="100" t="s">
        <v>69</v>
      </c>
      <c r="B49" s="102" t="s">
        <v>70</v>
      </c>
      <c r="C49" s="56" t="s">
        <v>4</v>
      </c>
      <c r="D49" s="70">
        <f t="shared" si="16"/>
        <v>21358713.169999998</v>
      </c>
      <c r="E49" s="50">
        <f>SUM(E50:E54)</f>
        <v>21358713.169999998</v>
      </c>
      <c r="F49" s="50"/>
      <c r="G49" s="50"/>
      <c r="H49" s="50"/>
      <c r="I49" s="50"/>
    </row>
    <row r="50" spans="1:9" x14ac:dyDescent="0.25">
      <c r="A50" s="101"/>
      <c r="B50" s="103"/>
      <c r="C50" s="57" t="s">
        <v>5</v>
      </c>
      <c r="D50" s="52">
        <f t="shared" si="16"/>
        <v>0</v>
      </c>
      <c r="E50" s="20">
        <f>SUM(F50:J50)</f>
        <v>0</v>
      </c>
      <c r="F50" s="20"/>
      <c r="G50" s="20"/>
      <c r="H50" s="20"/>
      <c r="I50" s="20"/>
    </row>
    <row r="51" spans="1:9" x14ac:dyDescent="0.25">
      <c r="A51" s="101"/>
      <c r="B51" s="103"/>
      <c r="C51" s="57" t="s">
        <v>6</v>
      </c>
      <c r="D51" s="52">
        <f t="shared" si="16"/>
        <v>16457599.869999999</v>
      </c>
      <c r="E51" s="20">
        <f>E57+E63</f>
        <v>16457599.869999999</v>
      </c>
      <c r="F51" s="20"/>
      <c r="G51" s="20"/>
      <c r="H51" s="20"/>
      <c r="I51" s="20"/>
    </row>
    <row r="52" spans="1:9" x14ac:dyDescent="0.25">
      <c r="A52" s="101"/>
      <c r="B52" s="103"/>
      <c r="C52" s="57" t="s">
        <v>7</v>
      </c>
      <c r="D52" s="52">
        <f t="shared" si="16"/>
        <v>4901113.3</v>
      </c>
      <c r="E52" s="13">
        <f>E64</f>
        <v>4901113.3</v>
      </c>
      <c r="F52" s="13"/>
      <c r="G52" s="13"/>
      <c r="H52" s="13"/>
      <c r="I52" s="13"/>
    </row>
    <row r="53" spans="1:9" x14ac:dyDescent="0.25">
      <c r="A53" s="101"/>
      <c r="B53" s="103"/>
      <c r="C53" s="57" t="s">
        <v>8</v>
      </c>
      <c r="D53" s="52">
        <f t="shared" si="16"/>
        <v>0</v>
      </c>
      <c r="E53" s="20">
        <f>SUM(F53:J53)</f>
        <v>0</v>
      </c>
      <c r="F53" s="20"/>
      <c r="G53" s="20"/>
      <c r="H53" s="20"/>
      <c r="I53" s="20"/>
    </row>
    <row r="54" spans="1:9" x14ac:dyDescent="0.25">
      <c r="A54" s="101"/>
      <c r="B54" s="103"/>
      <c r="C54" s="58" t="s">
        <v>9</v>
      </c>
      <c r="D54" s="52">
        <f t="shared" si="16"/>
        <v>0</v>
      </c>
      <c r="E54" s="48">
        <f>SUM(F54:J54)</f>
        <v>0</v>
      </c>
      <c r="F54" s="48"/>
      <c r="G54" s="48"/>
      <c r="H54" s="48"/>
      <c r="I54" s="48"/>
    </row>
    <row r="55" spans="1:9" ht="15.6" customHeight="1" x14ac:dyDescent="0.25">
      <c r="A55" s="130" t="s">
        <v>71</v>
      </c>
      <c r="B55" s="102" t="s">
        <v>73</v>
      </c>
      <c r="C55" s="59" t="s">
        <v>4</v>
      </c>
      <c r="D55" s="70">
        <f t="shared" si="16"/>
        <v>16457599.869999999</v>
      </c>
      <c r="E55" s="53">
        <f>SUM(E56:E60)</f>
        <v>16457599.869999999</v>
      </c>
      <c r="F55" s="53"/>
      <c r="G55" s="53"/>
      <c r="H55" s="53"/>
      <c r="I55" s="53"/>
    </row>
    <row r="56" spans="1:9" x14ac:dyDescent="0.25">
      <c r="A56" s="130"/>
      <c r="B56" s="103"/>
      <c r="C56" s="60" t="s">
        <v>5</v>
      </c>
      <c r="D56" s="52">
        <f t="shared" si="16"/>
        <v>0</v>
      </c>
      <c r="E56" s="34"/>
      <c r="F56" s="34"/>
      <c r="G56" s="71"/>
      <c r="H56" s="71"/>
      <c r="I56" s="34"/>
    </row>
    <row r="57" spans="1:9" x14ac:dyDescent="0.25">
      <c r="A57" s="130"/>
      <c r="B57" s="103"/>
      <c r="C57" s="60" t="s">
        <v>6</v>
      </c>
      <c r="D57" s="52">
        <f t="shared" si="16"/>
        <v>16457599.869999999</v>
      </c>
      <c r="E57" s="92">
        <v>16457599.869999999</v>
      </c>
      <c r="F57" s="34"/>
      <c r="G57" s="71"/>
      <c r="H57" s="71"/>
      <c r="I57" s="34"/>
    </row>
    <row r="58" spans="1:9" ht="18.75" x14ac:dyDescent="0.25">
      <c r="A58" s="130"/>
      <c r="B58" s="103"/>
      <c r="C58" s="61" t="s">
        <v>7</v>
      </c>
      <c r="D58" s="52">
        <f t="shared" si="16"/>
        <v>0</v>
      </c>
      <c r="E58" s="92"/>
      <c r="F58" s="52"/>
      <c r="G58" s="52"/>
      <c r="H58" s="52"/>
      <c r="I58" s="52"/>
    </row>
    <row r="59" spans="1:9" x14ac:dyDescent="0.25">
      <c r="A59" s="130"/>
      <c r="B59" s="103"/>
      <c r="C59" s="60" t="s">
        <v>8</v>
      </c>
      <c r="D59" s="52">
        <f t="shared" si="16"/>
        <v>0</v>
      </c>
      <c r="E59" s="34"/>
      <c r="F59" s="34"/>
      <c r="G59" s="71"/>
      <c r="H59" s="71"/>
      <c r="I59" s="34"/>
    </row>
    <row r="60" spans="1:9" ht="19.899999999999999" customHeight="1" x14ac:dyDescent="0.25">
      <c r="A60" s="130"/>
      <c r="B60" s="103"/>
      <c r="C60" s="60" t="s">
        <v>9</v>
      </c>
      <c r="D60" s="52">
        <f t="shared" si="16"/>
        <v>0</v>
      </c>
      <c r="E60" s="34"/>
      <c r="F60" s="34"/>
      <c r="G60" s="71"/>
      <c r="H60" s="71"/>
      <c r="I60" s="34"/>
    </row>
    <row r="61" spans="1:9" ht="15.6" customHeight="1" x14ac:dyDescent="0.25">
      <c r="A61" s="109" t="s">
        <v>75</v>
      </c>
      <c r="B61" s="102" t="s">
        <v>74</v>
      </c>
      <c r="C61" s="62" t="s">
        <v>4</v>
      </c>
      <c r="D61" s="70">
        <f t="shared" si="16"/>
        <v>4901113.3</v>
      </c>
      <c r="E61" s="73">
        <f t="shared" ref="E61" si="17">SUM(E62:E66)</f>
        <v>4901113.3</v>
      </c>
      <c r="F61" s="54"/>
      <c r="G61" s="54"/>
      <c r="H61" s="54"/>
      <c r="I61" s="54"/>
    </row>
    <row r="62" spans="1:9" x14ac:dyDescent="0.25">
      <c r="A62" s="130"/>
      <c r="B62" s="103"/>
      <c r="C62" s="60" t="s">
        <v>5</v>
      </c>
      <c r="D62" s="52">
        <f t="shared" si="16"/>
        <v>0</v>
      </c>
      <c r="E62" s="74"/>
      <c r="F62" s="34"/>
      <c r="G62" s="71"/>
      <c r="H62" s="71"/>
      <c r="I62" s="34"/>
    </row>
    <row r="63" spans="1:9" x14ac:dyDescent="0.25">
      <c r="A63" s="130"/>
      <c r="B63" s="103"/>
      <c r="C63" s="60" t="s">
        <v>6</v>
      </c>
      <c r="D63" s="52">
        <f t="shared" si="16"/>
        <v>0</v>
      </c>
      <c r="E63" s="74"/>
      <c r="F63" s="34"/>
      <c r="G63" s="71"/>
      <c r="H63" s="71"/>
      <c r="I63" s="34"/>
    </row>
    <row r="64" spans="1:9" x14ac:dyDescent="0.25">
      <c r="A64" s="130"/>
      <c r="B64" s="103"/>
      <c r="C64" s="60" t="s">
        <v>7</v>
      </c>
      <c r="D64" s="52">
        <f>SUM(E64:I64)</f>
        <v>4901113.3</v>
      </c>
      <c r="E64" s="92">
        <v>4901113.3</v>
      </c>
      <c r="F64" s="34"/>
      <c r="G64" s="71"/>
      <c r="H64" s="71"/>
      <c r="I64" s="34"/>
    </row>
    <row r="65" spans="1:9" x14ac:dyDescent="0.25">
      <c r="A65" s="130"/>
      <c r="B65" s="103"/>
      <c r="C65" s="60" t="s">
        <v>8</v>
      </c>
      <c r="D65" s="52">
        <f t="shared" ref="D65:D66" si="18">SUM(E65:I65)</f>
        <v>0</v>
      </c>
      <c r="E65" s="34"/>
      <c r="F65" s="34"/>
      <c r="G65" s="71"/>
      <c r="H65" s="71"/>
      <c r="I65" s="34"/>
    </row>
    <row r="66" spans="1:9" ht="22.15" customHeight="1" x14ac:dyDescent="0.25">
      <c r="A66" s="130"/>
      <c r="B66" s="103"/>
      <c r="C66" s="60" t="s">
        <v>9</v>
      </c>
      <c r="D66" s="52">
        <f t="shared" si="18"/>
        <v>0</v>
      </c>
      <c r="E66" s="34"/>
      <c r="F66" s="34"/>
      <c r="G66" s="71"/>
      <c r="H66" s="71"/>
      <c r="I66" s="34"/>
    </row>
    <row r="68" spans="1:9" x14ac:dyDescent="0.25">
      <c r="B68" s="1" t="s">
        <v>88</v>
      </c>
      <c r="E68" s="129" t="s">
        <v>89</v>
      </c>
      <c r="F68" s="129"/>
    </row>
  </sheetData>
  <mergeCells count="36">
    <mergeCell ref="A25:A30"/>
    <mergeCell ref="B25:B30"/>
    <mergeCell ref="B13:B18"/>
    <mergeCell ref="E68:F68"/>
    <mergeCell ref="B37:B42"/>
    <mergeCell ref="A37:A42"/>
    <mergeCell ref="B43:B48"/>
    <mergeCell ref="A43:A48"/>
    <mergeCell ref="A55:A60"/>
    <mergeCell ref="B55:B60"/>
    <mergeCell ref="A61:A66"/>
    <mergeCell ref="B61:B66"/>
    <mergeCell ref="B7:B12"/>
    <mergeCell ref="A7:A12"/>
    <mergeCell ref="E4:I4"/>
    <mergeCell ref="A3:I3"/>
    <mergeCell ref="A4:A5"/>
    <mergeCell ref="B4:B5"/>
    <mergeCell ref="C4:C5"/>
    <mergeCell ref="D4:D5"/>
    <mergeCell ref="H1:I1"/>
    <mergeCell ref="G13:G18"/>
    <mergeCell ref="H13:H18"/>
    <mergeCell ref="I13:I18"/>
    <mergeCell ref="A49:A54"/>
    <mergeCell ref="B49:B54"/>
    <mergeCell ref="A13:A18"/>
    <mergeCell ref="C13:C18"/>
    <mergeCell ref="D13:D18"/>
    <mergeCell ref="E13:E18"/>
    <mergeCell ref="F13:F18"/>
    <mergeCell ref="H2:I2"/>
    <mergeCell ref="B19:B24"/>
    <mergeCell ref="B31:B36"/>
    <mergeCell ref="A19:A24"/>
    <mergeCell ref="A31:A36"/>
  </mergeCells>
  <pageMargins left="0.70866141732283472" right="0.70866141732283472" top="0.74803149606299213" bottom="0.55118110236220474" header="0.31496062992125984" footer="0.31496062992125984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opLeftCell="A12" zoomScale="70" zoomScaleNormal="70" workbookViewId="0">
      <selection sqref="A1:I19"/>
    </sheetView>
  </sheetViews>
  <sheetFormatPr defaultRowHeight="15" x14ac:dyDescent="0.25"/>
  <cols>
    <col min="1" max="1" width="5.7109375" customWidth="1"/>
    <col min="2" max="2" width="23.42578125" customWidth="1"/>
    <col min="3" max="3" width="12.5703125" customWidth="1"/>
    <col min="4" max="4" width="22.7109375" customWidth="1"/>
    <col min="5" max="5" width="14" customWidth="1"/>
    <col min="6" max="7" width="13.5703125" customWidth="1"/>
    <col min="8" max="8" width="12.7109375" customWidth="1"/>
    <col min="9" max="9" width="14.140625" customWidth="1"/>
    <col min="11" max="11" width="11.42578125" customWidth="1"/>
  </cols>
  <sheetData>
    <row r="1" spans="1:11" x14ac:dyDescent="0.25">
      <c r="F1" s="11" t="s">
        <v>30</v>
      </c>
      <c r="I1" s="11"/>
    </row>
    <row r="2" spans="1:11" x14ac:dyDescent="0.25">
      <c r="F2" s="11" t="s">
        <v>22</v>
      </c>
      <c r="I2" s="11"/>
    </row>
    <row r="3" spans="1:11" x14ac:dyDescent="0.25">
      <c r="F3" s="11" t="s">
        <v>77</v>
      </c>
      <c r="I3" s="11"/>
    </row>
    <row r="4" spans="1:11" x14ac:dyDescent="0.25">
      <c r="C4" s="11" t="s">
        <v>23</v>
      </c>
      <c r="I4" s="11"/>
    </row>
    <row r="5" spans="1:11" ht="15.75" thickBot="1" x14ac:dyDescent="0.3"/>
    <row r="6" spans="1:11" x14ac:dyDescent="0.25">
      <c r="A6" s="131" t="s">
        <v>12</v>
      </c>
      <c r="B6" s="133" t="s">
        <v>13</v>
      </c>
      <c r="C6" s="135" t="s">
        <v>14</v>
      </c>
      <c r="D6" s="135" t="s">
        <v>15</v>
      </c>
      <c r="E6" s="133" t="s">
        <v>16</v>
      </c>
      <c r="F6" s="136"/>
      <c r="G6" s="136"/>
      <c r="H6" s="136"/>
      <c r="I6" s="137"/>
    </row>
    <row r="7" spans="1:11" ht="15.75" x14ac:dyDescent="0.25">
      <c r="A7" s="132"/>
      <c r="B7" s="134"/>
      <c r="C7" s="134"/>
      <c r="D7" s="134"/>
      <c r="E7" s="16" t="s">
        <v>17</v>
      </c>
      <c r="F7" s="16" t="s">
        <v>18</v>
      </c>
      <c r="G7" s="16" t="s">
        <v>40</v>
      </c>
      <c r="H7" s="16" t="s">
        <v>27</v>
      </c>
      <c r="I7" s="12" t="s">
        <v>28</v>
      </c>
    </row>
    <row r="8" spans="1:11" ht="15.75" x14ac:dyDescent="0.25">
      <c r="A8" s="17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2">
        <v>9</v>
      </c>
    </row>
    <row r="9" spans="1:11" ht="31.15" customHeight="1" thickBot="1" x14ac:dyDescent="0.3">
      <c r="A9" s="144" t="s">
        <v>79</v>
      </c>
      <c r="B9" s="145"/>
      <c r="C9" s="145"/>
      <c r="D9" s="145"/>
      <c r="E9" s="145"/>
      <c r="F9" s="145"/>
      <c r="G9" s="145"/>
      <c r="H9" s="145"/>
      <c r="I9" s="146"/>
    </row>
    <row r="10" spans="1:11" ht="15" customHeight="1" x14ac:dyDescent="0.25">
      <c r="A10" s="140" t="s">
        <v>33</v>
      </c>
      <c r="B10" s="141"/>
      <c r="C10" s="141"/>
      <c r="D10" s="141"/>
      <c r="E10" s="141"/>
      <c r="F10" s="141"/>
      <c r="G10" s="141"/>
      <c r="H10" s="141"/>
      <c r="I10" s="142"/>
    </row>
    <row r="11" spans="1:11" ht="111" thickBot="1" x14ac:dyDescent="0.3">
      <c r="A11" s="84" t="s">
        <v>10</v>
      </c>
      <c r="B11" s="85" t="s">
        <v>59</v>
      </c>
      <c r="C11" s="84" t="s">
        <v>19</v>
      </c>
      <c r="D11" s="84" t="s">
        <v>86</v>
      </c>
      <c r="E11" s="86">
        <v>254932</v>
      </c>
      <c r="F11" s="87" t="s">
        <v>29</v>
      </c>
      <c r="G11" s="86">
        <v>28000</v>
      </c>
      <c r="H11" s="86">
        <v>28000</v>
      </c>
      <c r="I11" s="86">
        <v>28000</v>
      </c>
    </row>
    <row r="12" spans="1:11" ht="111" thickBot="1" x14ac:dyDescent="0.3">
      <c r="A12" s="84" t="s">
        <v>26</v>
      </c>
      <c r="B12" s="85" t="s">
        <v>20</v>
      </c>
      <c r="C12" s="84" t="s">
        <v>21</v>
      </c>
      <c r="D12" s="84" t="s">
        <v>86</v>
      </c>
      <c r="E12" s="94">
        <v>10</v>
      </c>
      <c r="F12" s="95">
        <v>11</v>
      </c>
      <c r="G12" s="95">
        <v>12</v>
      </c>
      <c r="H12" s="95">
        <v>13</v>
      </c>
      <c r="I12" s="95">
        <v>15</v>
      </c>
    </row>
    <row r="13" spans="1:11" ht="16.899999999999999" customHeight="1" x14ac:dyDescent="0.25">
      <c r="A13" s="143" t="s">
        <v>32</v>
      </c>
      <c r="B13" s="143"/>
      <c r="C13" s="143"/>
      <c r="D13" s="143"/>
      <c r="E13" s="143"/>
      <c r="F13" s="143"/>
      <c r="G13" s="143"/>
      <c r="H13" s="143"/>
      <c r="I13" s="143"/>
      <c r="K13" s="14"/>
    </row>
    <row r="14" spans="1:11" ht="110.25" x14ac:dyDescent="0.25">
      <c r="A14" s="84" t="s">
        <v>11</v>
      </c>
      <c r="B14" s="88" t="s">
        <v>60</v>
      </c>
      <c r="C14" s="84" t="s">
        <v>21</v>
      </c>
      <c r="D14" s="84" t="s">
        <v>86</v>
      </c>
      <c r="E14" s="86">
        <v>7600</v>
      </c>
      <c r="F14" s="86">
        <v>7600</v>
      </c>
      <c r="G14" s="86">
        <v>7600</v>
      </c>
      <c r="H14" s="86">
        <v>7600</v>
      </c>
      <c r="I14" s="86">
        <v>7600</v>
      </c>
    </row>
    <row r="15" spans="1:11" ht="15.75" x14ac:dyDescent="0.25">
      <c r="A15" s="143" t="s">
        <v>70</v>
      </c>
      <c r="B15" s="143"/>
      <c r="C15" s="143"/>
      <c r="D15" s="143"/>
      <c r="E15" s="143"/>
      <c r="F15" s="143"/>
      <c r="G15" s="143"/>
      <c r="H15" s="143"/>
      <c r="I15" s="143"/>
    </row>
    <row r="16" spans="1:11" ht="111" thickBot="1" x14ac:dyDescent="0.3">
      <c r="A16" s="84" t="s">
        <v>71</v>
      </c>
      <c r="B16" s="85" t="s">
        <v>59</v>
      </c>
      <c r="C16" s="84" t="s">
        <v>19</v>
      </c>
      <c r="D16" s="84" t="s">
        <v>86</v>
      </c>
      <c r="E16" s="86">
        <v>254932</v>
      </c>
      <c r="F16" s="87" t="s">
        <v>29</v>
      </c>
      <c r="G16" s="86">
        <v>28000</v>
      </c>
      <c r="H16" s="86">
        <v>28000</v>
      </c>
      <c r="I16" s="86">
        <v>28000</v>
      </c>
    </row>
    <row r="17" spans="1:9" ht="111" thickBot="1" x14ac:dyDescent="0.3">
      <c r="A17" s="84" t="s">
        <v>26</v>
      </c>
      <c r="B17" s="85" t="s">
        <v>20</v>
      </c>
      <c r="C17" s="84" t="s">
        <v>21</v>
      </c>
      <c r="D17" s="84" t="s">
        <v>86</v>
      </c>
      <c r="E17" s="94">
        <v>10</v>
      </c>
      <c r="F17" s="95">
        <v>11</v>
      </c>
      <c r="G17" s="95">
        <v>12</v>
      </c>
      <c r="H17" s="95">
        <v>13</v>
      </c>
      <c r="I17" s="95">
        <v>15</v>
      </c>
    </row>
    <row r="19" spans="1:9" ht="18.75" x14ac:dyDescent="0.25">
      <c r="B19" s="138" t="s">
        <v>88</v>
      </c>
      <c r="C19" s="138"/>
      <c r="D19" s="15"/>
      <c r="E19" s="15"/>
      <c r="F19" s="15"/>
      <c r="G19" s="139" t="s">
        <v>89</v>
      </c>
      <c r="H19" s="139"/>
      <c r="I19" s="139"/>
    </row>
  </sheetData>
  <mergeCells count="11">
    <mergeCell ref="B19:C19"/>
    <mergeCell ref="G19:I19"/>
    <mergeCell ref="A10:I10"/>
    <mergeCell ref="A15:I15"/>
    <mergeCell ref="A9:I9"/>
    <mergeCell ref="A13:I13"/>
    <mergeCell ref="A6:A7"/>
    <mergeCell ref="B6:B7"/>
    <mergeCell ref="C6:C7"/>
    <mergeCell ref="D6:D7"/>
    <mergeCell ref="E6:I6"/>
  </mergeCells>
  <pageMargins left="0.7" right="0.7" top="0.75" bottom="0.75" header="0.3" footer="0.3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2"/>
  <sheetViews>
    <sheetView tabSelected="1" topLeftCell="A19" zoomScale="85" zoomScaleNormal="85" workbookViewId="0">
      <selection activeCell="I24" sqref="I24"/>
    </sheetView>
  </sheetViews>
  <sheetFormatPr defaultRowHeight="15" x14ac:dyDescent="0.25"/>
  <cols>
    <col min="1" max="1" width="4.85546875" customWidth="1"/>
    <col min="2" max="2" width="26.28515625" customWidth="1"/>
    <col min="3" max="3" width="13.28515625" customWidth="1"/>
    <col min="4" max="4" width="6" bestFit="1" customWidth="1"/>
    <col min="5" max="6" width="3.5703125" bestFit="1" customWidth="1"/>
    <col min="7" max="7" width="12.7109375" customWidth="1"/>
    <col min="8" max="8" width="7.85546875" customWidth="1"/>
    <col min="9" max="9" width="13.7109375" bestFit="1" customWidth="1"/>
    <col min="10" max="10" width="12.7109375" customWidth="1"/>
    <col min="11" max="11" width="14.7109375" customWidth="1"/>
    <col min="12" max="12" width="16" customWidth="1"/>
    <col min="13" max="13" width="25.140625" customWidth="1"/>
  </cols>
  <sheetData>
    <row r="2" spans="1:17" ht="56.45" customHeight="1" x14ac:dyDescent="0.25">
      <c r="A2" s="196" t="s">
        <v>34</v>
      </c>
      <c r="B2" s="197"/>
      <c r="C2" s="65"/>
      <c r="F2" s="26"/>
    </row>
    <row r="3" spans="1:17" ht="70.5" customHeight="1" thickBot="1" x14ac:dyDescent="0.3">
      <c r="A3" s="206" t="s">
        <v>80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</row>
    <row r="4" spans="1:17" ht="49.9" customHeight="1" thickBot="1" x14ac:dyDescent="0.3">
      <c r="A4" s="198" t="s">
        <v>0</v>
      </c>
      <c r="B4" s="198" t="s">
        <v>35</v>
      </c>
      <c r="C4" s="198" t="s">
        <v>36</v>
      </c>
      <c r="D4" s="200" t="s">
        <v>87</v>
      </c>
      <c r="E4" s="201"/>
      <c r="F4" s="201"/>
      <c r="G4" s="201"/>
      <c r="H4" s="202"/>
      <c r="I4" s="184" t="s">
        <v>37</v>
      </c>
      <c r="J4" s="182"/>
      <c r="K4" s="183"/>
      <c r="L4" s="198" t="s">
        <v>38</v>
      </c>
      <c r="M4" s="200" t="s">
        <v>39</v>
      </c>
      <c r="N4" s="201"/>
      <c r="O4" s="201"/>
      <c r="P4" s="201"/>
      <c r="Q4" s="202"/>
    </row>
    <row r="5" spans="1:17" ht="15.75" thickBot="1" x14ac:dyDescent="0.3">
      <c r="A5" s="186"/>
      <c r="B5" s="186"/>
      <c r="C5" s="186"/>
      <c r="D5" s="203"/>
      <c r="E5" s="204"/>
      <c r="F5" s="204"/>
      <c r="G5" s="204"/>
      <c r="H5" s="205"/>
      <c r="I5" s="210" t="s">
        <v>18</v>
      </c>
      <c r="J5" s="198" t="s">
        <v>40</v>
      </c>
      <c r="K5" s="198" t="s">
        <v>27</v>
      </c>
      <c r="L5" s="186"/>
      <c r="M5" s="198" t="s">
        <v>41</v>
      </c>
      <c r="N5" s="198" t="s">
        <v>42</v>
      </c>
      <c r="O5" s="181" t="s">
        <v>43</v>
      </c>
      <c r="P5" s="182"/>
      <c r="Q5" s="183"/>
    </row>
    <row r="6" spans="1:17" ht="29.25" thickBot="1" x14ac:dyDescent="0.3">
      <c r="A6" s="199"/>
      <c r="B6" s="199"/>
      <c r="C6" s="186"/>
      <c r="D6" s="27" t="s">
        <v>44</v>
      </c>
      <c r="E6" s="27" t="s">
        <v>45</v>
      </c>
      <c r="F6" s="27" t="s">
        <v>46</v>
      </c>
      <c r="G6" s="27" t="s">
        <v>47</v>
      </c>
      <c r="H6" s="27" t="s">
        <v>48</v>
      </c>
      <c r="I6" s="211"/>
      <c r="J6" s="186"/>
      <c r="K6" s="186"/>
      <c r="L6" s="186"/>
      <c r="M6" s="186"/>
      <c r="N6" s="186"/>
      <c r="O6" s="27" t="s">
        <v>49</v>
      </c>
      <c r="P6" s="27" t="s">
        <v>83</v>
      </c>
      <c r="Q6" s="41" t="s">
        <v>27</v>
      </c>
    </row>
    <row r="7" spans="1:17" x14ac:dyDescent="0.25">
      <c r="A7" s="185"/>
      <c r="B7" s="187" t="s">
        <v>81</v>
      </c>
      <c r="C7" s="28" t="s">
        <v>50</v>
      </c>
      <c r="D7" s="37"/>
      <c r="E7" s="37"/>
      <c r="F7" s="37"/>
      <c r="G7" s="37"/>
      <c r="H7" s="37"/>
      <c r="I7" s="89">
        <f>SUM(I8:I12)</f>
        <v>46340837.940000005</v>
      </c>
      <c r="J7" s="89">
        <f t="shared" ref="J7:K7" si="0">SUM(J8:J12)</f>
        <v>44585149.950000003</v>
      </c>
      <c r="K7" s="89">
        <f t="shared" si="0"/>
        <v>44585149.950000003</v>
      </c>
      <c r="L7" s="207" t="s">
        <v>54</v>
      </c>
      <c r="M7" s="43"/>
      <c r="N7" s="37"/>
      <c r="O7" s="44"/>
      <c r="P7" s="44"/>
      <c r="Q7" s="45"/>
    </row>
    <row r="8" spans="1:17" x14ac:dyDescent="0.25">
      <c r="A8" s="186"/>
      <c r="B8" s="188"/>
      <c r="C8" s="28" t="s">
        <v>5</v>
      </c>
      <c r="D8" s="28"/>
      <c r="E8" s="28"/>
      <c r="F8" s="28"/>
      <c r="G8" s="28"/>
      <c r="H8" s="46"/>
      <c r="I8" s="75"/>
      <c r="J8" s="46"/>
      <c r="K8" s="46"/>
      <c r="L8" s="208"/>
      <c r="M8" s="43"/>
      <c r="N8" s="37"/>
      <c r="O8" s="38"/>
      <c r="P8" s="38"/>
      <c r="Q8" s="39"/>
    </row>
    <row r="9" spans="1:17" x14ac:dyDescent="0.25">
      <c r="A9" s="186"/>
      <c r="B9" s="188"/>
      <c r="C9" s="28" t="s">
        <v>6</v>
      </c>
      <c r="D9" s="28"/>
      <c r="E9" s="28"/>
      <c r="F9" s="28"/>
      <c r="G9" s="28"/>
      <c r="H9" s="46"/>
      <c r="I9" s="77">
        <f>I15+I27+I45</f>
        <v>0</v>
      </c>
      <c r="J9" s="46"/>
      <c r="K9" s="46"/>
      <c r="L9" s="208"/>
      <c r="M9" s="47"/>
      <c r="N9" s="37"/>
      <c r="O9" s="38"/>
      <c r="P9" s="38"/>
      <c r="Q9" s="39"/>
    </row>
    <row r="10" spans="1:17" x14ac:dyDescent="0.25">
      <c r="A10" s="186"/>
      <c r="B10" s="188"/>
      <c r="C10" s="28" t="s">
        <v>7</v>
      </c>
      <c r="D10" s="37"/>
      <c r="E10" s="37"/>
      <c r="F10" s="37"/>
      <c r="G10" s="37"/>
      <c r="H10" s="37"/>
      <c r="I10" s="42">
        <f>I16+I28+I46</f>
        <v>46340837.940000005</v>
      </c>
      <c r="J10" s="42">
        <f>J19+J25</f>
        <v>44585149.950000003</v>
      </c>
      <c r="K10" s="42">
        <f>K19+K25</f>
        <v>44585149.950000003</v>
      </c>
      <c r="L10" s="208"/>
      <c r="M10" s="40"/>
      <c r="N10" s="37"/>
      <c r="O10" s="38"/>
      <c r="P10" s="38"/>
      <c r="Q10" s="39"/>
    </row>
    <row r="11" spans="1:17" x14ac:dyDescent="0.25">
      <c r="A11" s="186"/>
      <c r="B11" s="188"/>
      <c r="C11" s="28" t="s">
        <v>8</v>
      </c>
      <c r="D11" s="28"/>
      <c r="E11" s="28"/>
      <c r="F11" s="28"/>
      <c r="G11" s="28"/>
      <c r="H11" s="46"/>
      <c r="I11" s="75"/>
      <c r="J11" s="46"/>
      <c r="K11" s="46"/>
      <c r="L11" s="208"/>
      <c r="M11" s="36"/>
      <c r="N11" s="37"/>
      <c r="O11" s="38"/>
      <c r="P11" s="38"/>
      <c r="Q11" s="39"/>
    </row>
    <row r="12" spans="1:17" x14ac:dyDescent="0.25">
      <c r="A12" s="186"/>
      <c r="B12" s="188"/>
      <c r="C12" s="28" t="s">
        <v>9</v>
      </c>
      <c r="D12" s="28"/>
      <c r="E12" s="28"/>
      <c r="F12" s="28"/>
      <c r="G12" s="28"/>
      <c r="H12" s="46"/>
      <c r="I12" s="75"/>
      <c r="J12" s="46"/>
      <c r="K12" s="46"/>
      <c r="L12" s="209"/>
      <c r="M12" s="36"/>
      <c r="N12" s="37"/>
      <c r="O12" s="38"/>
      <c r="P12" s="38"/>
      <c r="Q12" s="39"/>
    </row>
    <row r="13" spans="1:17" x14ac:dyDescent="0.25">
      <c r="A13" s="189" t="s">
        <v>52</v>
      </c>
      <c r="B13" s="190" t="s">
        <v>51</v>
      </c>
      <c r="C13" s="28" t="s">
        <v>50</v>
      </c>
      <c r="D13" s="37"/>
      <c r="E13" s="37"/>
      <c r="F13" s="37"/>
      <c r="G13" s="37"/>
      <c r="H13" s="37"/>
      <c r="I13" s="42">
        <f>SUM(I14:I18)</f>
        <v>37306917.950000003</v>
      </c>
      <c r="J13" s="42">
        <f t="shared" ref="J13:K13" si="1">SUM(J14:J18)</f>
        <v>21982475.949999999</v>
      </c>
      <c r="K13" s="42">
        <f t="shared" si="1"/>
        <v>21982475.949999999</v>
      </c>
      <c r="L13" s="191"/>
      <c r="M13" s="29"/>
      <c r="N13" s="29"/>
      <c r="O13" s="29"/>
      <c r="P13" s="29"/>
      <c r="Q13" s="29"/>
    </row>
    <row r="14" spans="1:17" x14ac:dyDescent="0.25">
      <c r="A14" s="189"/>
      <c r="B14" s="190"/>
      <c r="C14" s="28" t="s">
        <v>5</v>
      </c>
      <c r="D14" s="29"/>
      <c r="E14" s="29"/>
      <c r="F14" s="29"/>
      <c r="G14" s="29"/>
      <c r="H14" s="29"/>
      <c r="I14" s="76"/>
      <c r="J14" s="29"/>
      <c r="K14" s="29"/>
      <c r="L14" s="192"/>
      <c r="M14" s="29"/>
      <c r="N14" s="29"/>
      <c r="O14" s="29"/>
      <c r="P14" s="29"/>
      <c r="Q14" s="29"/>
    </row>
    <row r="15" spans="1:17" x14ac:dyDescent="0.25">
      <c r="A15" s="189"/>
      <c r="B15" s="190"/>
      <c r="C15" s="28" t="s">
        <v>6</v>
      </c>
      <c r="D15" s="29"/>
      <c r="E15" s="29"/>
      <c r="F15" s="29"/>
      <c r="G15" s="29"/>
      <c r="H15" s="29"/>
      <c r="I15" s="32">
        <f>I21</f>
        <v>0</v>
      </c>
      <c r="J15" s="29"/>
      <c r="K15" s="29"/>
      <c r="L15" s="192"/>
      <c r="M15" s="29"/>
      <c r="N15" s="29"/>
      <c r="O15" s="29"/>
      <c r="P15" s="29"/>
      <c r="Q15" s="29"/>
    </row>
    <row r="16" spans="1:17" x14ac:dyDescent="0.25">
      <c r="A16" s="189"/>
      <c r="B16" s="190"/>
      <c r="C16" s="28" t="s">
        <v>7</v>
      </c>
      <c r="D16" s="37"/>
      <c r="E16" s="37"/>
      <c r="F16" s="37"/>
      <c r="G16" s="37"/>
      <c r="H16" s="37"/>
      <c r="I16" s="42">
        <f>I22</f>
        <v>37306917.950000003</v>
      </c>
      <c r="J16" s="42">
        <f t="shared" ref="J16:K16" si="2">J22</f>
        <v>21982475.949999999</v>
      </c>
      <c r="K16" s="42">
        <f t="shared" si="2"/>
        <v>21982475.949999999</v>
      </c>
      <c r="L16" s="192"/>
      <c r="M16" s="29"/>
      <c r="N16" s="29"/>
      <c r="O16" s="29"/>
      <c r="P16" s="29"/>
      <c r="Q16" s="29"/>
    </row>
    <row r="17" spans="1:19" x14ac:dyDescent="0.25">
      <c r="A17" s="189"/>
      <c r="B17" s="190"/>
      <c r="C17" s="28" t="s">
        <v>8</v>
      </c>
      <c r="D17" s="29"/>
      <c r="E17" s="29"/>
      <c r="F17" s="29"/>
      <c r="G17" s="29"/>
      <c r="H17" s="29"/>
      <c r="I17" s="76"/>
      <c r="J17" s="29"/>
      <c r="K17" s="29"/>
      <c r="L17" s="192"/>
      <c r="M17" s="29"/>
      <c r="N17" s="29"/>
      <c r="O17" s="29"/>
      <c r="P17" s="29"/>
      <c r="Q17" s="29"/>
      <c r="R17" s="194"/>
      <c r="S17" s="147"/>
    </row>
    <row r="18" spans="1:19" ht="15.75" thickBot="1" x14ac:dyDescent="0.3">
      <c r="A18" s="189"/>
      <c r="B18" s="190"/>
      <c r="C18" s="28" t="s">
        <v>9</v>
      </c>
      <c r="D18" s="29"/>
      <c r="E18" s="29"/>
      <c r="F18" s="29"/>
      <c r="G18" s="29"/>
      <c r="H18" s="29"/>
      <c r="I18" s="76"/>
      <c r="J18" s="29"/>
      <c r="K18" s="29"/>
      <c r="L18" s="193"/>
      <c r="M18" s="29"/>
      <c r="N18" s="29"/>
      <c r="O18" s="29"/>
      <c r="P18" s="29"/>
      <c r="Q18" s="29"/>
      <c r="R18" s="195"/>
      <c r="S18" s="147"/>
    </row>
    <row r="19" spans="1:19" ht="15" customHeight="1" x14ac:dyDescent="0.25">
      <c r="A19" s="172" t="s">
        <v>10</v>
      </c>
      <c r="B19" s="174" t="s">
        <v>68</v>
      </c>
      <c r="C19" s="28" t="s">
        <v>50</v>
      </c>
      <c r="D19" s="37">
        <v>701</v>
      </c>
      <c r="E19" s="66" t="s">
        <v>62</v>
      </c>
      <c r="F19" s="37" t="s">
        <v>63</v>
      </c>
      <c r="G19" s="37">
        <v>6030010030</v>
      </c>
      <c r="H19" s="37">
        <v>244</v>
      </c>
      <c r="I19" s="89">
        <f>SUM(I20:I24)</f>
        <v>37306917.950000003</v>
      </c>
      <c r="J19" s="89">
        <f t="shared" ref="J19:K19" si="3">SUM(J20:J24)</f>
        <v>21982475.949999999</v>
      </c>
      <c r="K19" s="89">
        <f t="shared" si="3"/>
        <v>21982475.949999999</v>
      </c>
      <c r="L19" s="148" t="s">
        <v>54</v>
      </c>
      <c r="M19" s="151" t="s">
        <v>20</v>
      </c>
      <c r="N19" s="160" t="s">
        <v>21</v>
      </c>
      <c r="O19" s="160">
        <v>11</v>
      </c>
      <c r="P19" s="151">
        <v>12</v>
      </c>
      <c r="Q19" s="151">
        <v>13</v>
      </c>
    </row>
    <row r="20" spans="1:19" ht="14.45" customHeight="1" x14ac:dyDescent="0.25">
      <c r="A20" s="173"/>
      <c r="B20" s="175"/>
      <c r="C20" s="28" t="s">
        <v>5</v>
      </c>
      <c r="D20" s="29"/>
      <c r="E20" s="29"/>
      <c r="F20" s="29"/>
      <c r="G20" s="29"/>
      <c r="H20" s="29"/>
      <c r="I20" s="76"/>
      <c r="J20" s="29"/>
      <c r="K20" s="29"/>
      <c r="L20" s="149"/>
      <c r="M20" s="152"/>
      <c r="N20" s="161"/>
      <c r="O20" s="161"/>
      <c r="P20" s="152"/>
      <c r="Q20" s="152"/>
    </row>
    <row r="21" spans="1:19" ht="27.6" customHeight="1" x14ac:dyDescent="0.25">
      <c r="A21" s="173"/>
      <c r="B21" s="175"/>
      <c r="C21" s="28" t="s">
        <v>6</v>
      </c>
      <c r="D21" s="69">
        <v>701</v>
      </c>
      <c r="E21" s="66" t="s">
        <v>62</v>
      </c>
      <c r="F21" s="69" t="s">
        <v>63</v>
      </c>
      <c r="G21" s="69">
        <v>6040062120</v>
      </c>
      <c r="H21" s="69">
        <v>244</v>
      </c>
      <c r="I21" s="32"/>
      <c r="J21" s="29"/>
      <c r="K21" s="29"/>
      <c r="L21" s="149"/>
      <c r="M21" s="153"/>
      <c r="N21" s="162"/>
      <c r="O21" s="162"/>
      <c r="P21" s="153"/>
      <c r="Q21" s="153"/>
    </row>
    <row r="22" spans="1:19" ht="15" customHeight="1" x14ac:dyDescent="0.25">
      <c r="A22" s="173"/>
      <c r="B22" s="175"/>
      <c r="C22" s="28" t="s">
        <v>7</v>
      </c>
      <c r="D22" s="64">
        <v>701</v>
      </c>
      <c r="E22" s="66" t="s">
        <v>62</v>
      </c>
      <c r="F22" s="64" t="s">
        <v>63</v>
      </c>
      <c r="G22" s="64">
        <v>6030010030</v>
      </c>
      <c r="H22" s="64">
        <v>244</v>
      </c>
      <c r="I22" s="42">
        <v>37306917.950000003</v>
      </c>
      <c r="J22" s="42">
        <v>21982475.949999999</v>
      </c>
      <c r="K22" s="42">
        <v>21982475.949999999</v>
      </c>
      <c r="L22" s="149"/>
      <c r="M22" s="151" t="s">
        <v>59</v>
      </c>
      <c r="N22" s="151" t="s">
        <v>58</v>
      </c>
      <c r="O22" s="151">
        <v>28000</v>
      </c>
      <c r="P22" s="151">
        <v>28000</v>
      </c>
      <c r="Q22" s="151">
        <v>28000</v>
      </c>
    </row>
    <row r="23" spans="1:19" ht="14.45" customHeight="1" x14ac:dyDescent="0.25">
      <c r="A23" s="173"/>
      <c r="B23" s="175"/>
      <c r="C23" s="28" t="s">
        <v>8</v>
      </c>
      <c r="D23" s="29"/>
      <c r="E23" s="29"/>
      <c r="F23" s="29"/>
      <c r="G23" s="29"/>
      <c r="H23" s="29"/>
      <c r="I23" s="76"/>
      <c r="J23" s="29"/>
      <c r="K23" s="29"/>
      <c r="L23" s="149"/>
      <c r="M23" s="152"/>
      <c r="N23" s="152"/>
      <c r="O23" s="152"/>
      <c r="P23" s="152"/>
      <c r="Q23" s="152"/>
    </row>
    <row r="24" spans="1:19" ht="42" customHeight="1" x14ac:dyDescent="0.25">
      <c r="A24" s="173"/>
      <c r="B24" s="176"/>
      <c r="C24" s="28" t="s">
        <v>9</v>
      </c>
      <c r="D24" s="29"/>
      <c r="E24" s="29"/>
      <c r="F24" s="29"/>
      <c r="G24" s="29"/>
      <c r="H24" s="29"/>
      <c r="I24" s="76"/>
      <c r="J24" s="29"/>
      <c r="K24" s="29"/>
      <c r="L24" s="150"/>
      <c r="M24" s="153"/>
      <c r="N24" s="153"/>
      <c r="O24" s="153"/>
      <c r="P24" s="153"/>
      <c r="Q24" s="153"/>
    </row>
    <row r="25" spans="1:19" ht="15" customHeight="1" x14ac:dyDescent="0.25">
      <c r="A25" s="177" t="s">
        <v>53</v>
      </c>
      <c r="B25" s="180" t="s">
        <v>32</v>
      </c>
      <c r="C25" s="28" t="s">
        <v>50</v>
      </c>
      <c r="D25" s="37"/>
      <c r="E25" s="37"/>
      <c r="F25" s="37"/>
      <c r="G25" s="37"/>
      <c r="H25" s="37"/>
      <c r="I25" s="90">
        <f>SUM(I26:I30)</f>
        <v>9033919.9900000002</v>
      </c>
      <c r="J25" s="90">
        <f t="shared" ref="J25:K25" si="4">SUM(J26:J30)</f>
        <v>22602674</v>
      </c>
      <c r="K25" s="90">
        <f t="shared" si="4"/>
        <v>22602674</v>
      </c>
      <c r="L25" s="169"/>
      <c r="M25" s="31"/>
      <c r="N25" s="63"/>
      <c r="O25" s="63"/>
      <c r="P25" s="63"/>
      <c r="Q25" s="63"/>
    </row>
    <row r="26" spans="1:19" ht="14.45" customHeight="1" x14ac:dyDescent="0.25">
      <c r="A26" s="178"/>
      <c r="B26" s="180"/>
      <c r="C26" s="28" t="s">
        <v>5</v>
      </c>
      <c r="D26" s="31"/>
      <c r="E26" s="31"/>
      <c r="F26" s="31"/>
      <c r="G26" s="31"/>
      <c r="H26" s="31"/>
      <c r="I26" s="32"/>
      <c r="J26" s="31"/>
      <c r="K26" s="31"/>
      <c r="L26" s="170"/>
      <c r="M26" s="31"/>
      <c r="N26" s="63"/>
      <c r="O26" s="63"/>
      <c r="P26" s="63"/>
      <c r="Q26" s="63"/>
    </row>
    <row r="27" spans="1:19" ht="14.45" customHeight="1" x14ac:dyDescent="0.25">
      <c r="A27" s="178"/>
      <c r="B27" s="180"/>
      <c r="C27" s="28" t="s">
        <v>6</v>
      </c>
      <c r="D27" s="31"/>
      <c r="E27" s="31"/>
      <c r="F27" s="31"/>
      <c r="G27" s="31"/>
      <c r="H27" s="31"/>
      <c r="I27" s="32"/>
      <c r="J27" s="31"/>
      <c r="K27" s="31"/>
      <c r="L27" s="170"/>
      <c r="M27" s="148" t="s">
        <v>61</v>
      </c>
      <c r="N27" s="151" t="s">
        <v>21</v>
      </c>
      <c r="O27" s="151">
        <v>7600</v>
      </c>
      <c r="P27" s="151">
        <v>7600</v>
      </c>
      <c r="Q27" s="151">
        <v>7600</v>
      </c>
    </row>
    <row r="28" spans="1:19" ht="46.9" customHeight="1" x14ac:dyDescent="0.25">
      <c r="A28" s="178"/>
      <c r="B28" s="180"/>
      <c r="C28" s="28" t="s">
        <v>7</v>
      </c>
      <c r="D28" s="37"/>
      <c r="E28" s="37"/>
      <c r="F28" s="37"/>
      <c r="G28" s="37"/>
      <c r="H28" s="37"/>
      <c r="I28" s="30">
        <f>I34+I40</f>
        <v>9033919.9900000002</v>
      </c>
      <c r="J28" s="30">
        <f>J31+J37</f>
        <v>22602674</v>
      </c>
      <c r="K28" s="30">
        <f>K31+K37</f>
        <v>22602674</v>
      </c>
      <c r="L28" s="170"/>
      <c r="M28" s="156"/>
      <c r="N28" s="153"/>
      <c r="O28" s="153"/>
      <c r="P28" s="153"/>
      <c r="Q28" s="153"/>
    </row>
    <row r="29" spans="1:19" ht="14.45" customHeight="1" x14ac:dyDescent="0.25">
      <c r="A29" s="178"/>
      <c r="B29" s="180"/>
      <c r="C29" s="28" t="s">
        <v>8</v>
      </c>
      <c r="D29" s="31"/>
      <c r="E29" s="31"/>
      <c r="F29" s="31"/>
      <c r="G29" s="31"/>
      <c r="H29" s="31"/>
      <c r="I29" s="32"/>
      <c r="J29" s="31"/>
      <c r="K29" s="31"/>
      <c r="L29" s="170"/>
      <c r="M29" s="31"/>
      <c r="N29" s="31"/>
      <c r="O29" s="31"/>
      <c r="P29" s="31"/>
      <c r="Q29" s="31"/>
    </row>
    <row r="30" spans="1:19" ht="14.45" customHeight="1" x14ac:dyDescent="0.25">
      <c r="A30" s="178"/>
      <c r="B30" s="180"/>
      <c r="C30" s="28" t="s">
        <v>9</v>
      </c>
      <c r="D30" s="31"/>
      <c r="E30" s="31"/>
      <c r="F30" s="31"/>
      <c r="G30" s="31"/>
      <c r="H30" s="31"/>
      <c r="I30" s="32"/>
      <c r="J30" s="31"/>
      <c r="K30" s="31"/>
      <c r="L30" s="171"/>
      <c r="M30" s="31"/>
      <c r="N30" s="31"/>
      <c r="O30" s="31"/>
      <c r="P30" s="31"/>
      <c r="Q30" s="31"/>
    </row>
    <row r="31" spans="1:19" x14ac:dyDescent="0.25">
      <c r="A31" s="179"/>
      <c r="B31" s="157" t="s">
        <v>82</v>
      </c>
      <c r="C31" s="28" t="s">
        <v>50</v>
      </c>
      <c r="D31" s="33">
        <v>701</v>
      </c>
      <c r="E31" s="33" t="s">
        <v>62</v>
      </c>
      <c r="F31" s="33" t="s">
        <v>64</v>
      </c>
      <c r="G31" s="33">
        <v>6030010060</v>
      </c>
      <c r="H31" s="33">
        <v>811</v>
      </c>
      <c r="I31" s="91">
        <f>SUM(I32:I36)</f>
        <v>7033919.9900000002</v>
      </c>
      <c r="J31" s="91">
        <f t="shared" ref="J31:K31" si="5">SUM(J32:J36)</f>
        <v>20602674</v>
      </c>
      <c r="K31" s="91">
        <f t="shared" si="5"/>
        <v>20602674</v>
      </c>
      <c r="L31" s="151" t="s">
        <v>55</v>
      </c>
      <c r="M31" s="31"/>
      <c r="N31" s="31"/>
      <c r="O31" s="31"/>
      <c r="P31" s="31"/>
      <c r="Q31" s="31"/>
    </row>
    <row r="32" spans="1:19" ht="14.45" customHeight="1" x14ac:dyDescent="0.25">
      <c r="A32" s="179"/>
      <c r="B32" s="158"/>
      <c r="C32" s="28" t="s">
        <v>5</v>
      </c>
      <c r="D32" s="31"/>
      <c r="E32" s="31"/>
      <c r="F32" s="31"/>
      <c r="G32" s="31"/>
      <c r="H32" s="31"/>
      <c r="I32" s="32"/>
      <c r="J32" s="31"/>
      <c r="K32" s="31"/>
      <c r="L32" s="152"/>
      <c r="M32" s="154"/>
      <c r="N32" s="164"/>
      <c r="O32" s="165"/>
      <c r="P32" s="165"/>
      <c r="Q32" s="166"/>
    </row>
    <row r="33" spans="1:17" x14ac:dyDescent="0.25">
      <c r="A33" s="179"/>
      <c r="B33" s="158"/>
      <c r="C33" s="28" t="s">
        <v>6</v>
      </c>
      <c r="D33" s="31"/>
      <c r="E33" s="31"/>
      <c r="F33" s="31"/>
      <c r="G33" s="31"/>
      <c r="H33" s="31"/>
      <c r="I33" s="32"/>
      <c r="J33" s="31"/>
      <c r="K33" s="31"/>
      <c r="L33" s="152"/>
      <c r="M33" s="155"/>
      <c r="N33" s="155"/>
      <c r="O33" s="155"/>
      <c r="P33" s="155"/>
      <c r="Q33" s="155"/>
    </row>
    <row r="34" spans="1:17" x14ac:dyDescent="0.25">
      <c r="A34" s="179"/>
      <c r="B34" s="158"/>
      <c r="C34" s="28" t="s">
        <v>7</v>
      </c>
      <c r="D34" s="33">
        <v>701</v>
      </c>
      <c r="E34" s="33" t="s">
        <v>62</v>
      </c>
      <c r="F34" s="33" t="s">
        <v>64</v>
      </c>
      <c r="G34" s="33">
        <v>6030010060</v>
      </c>
      <c r="H34" s="33">
        <v>811</v>
      </c>
      <c r="I34" s="30">
        <v>7033919.9900000002</v>
      </c>
      <c r="J34" s="30">
        <v>20602674</v>
      </c>
      <c r="K34" s="30">
        <v>20602674</v>
      </c>
      <c r="L34" s="152"/>
      <c r="M34" s="155"/>
      <c r="N34" s="155"/>
      <c r="O34" s="155"/>
      <c r="P34" s="155"/>
      <c r="Q34" s="155"/>
    </row>
    <row r="35" spans="1:17" x14ac:dyDescent="0.25">
      <c r="A35" s="179"/>
      <c r="B35" s="158"/>
      <c r="C35" s="28" t="s">
        <v>8</v>
      </c>
      <c r="D35" s="31"/>
      <c r="E35" s="31"/>
      <c r="F35" s="31"/>
      <c r="G35" s="31"/>
      <c r="H35" s="31"/>
      <c r="I35" s="32"/>
      <c r="J35" s="31"/>
      <c r="K35" s="31"/>
      <c r="L35" s="152"/>
      <c r="M35" s="155"/>
      <c r="N35" s="155"/>
      <c r="O35" s="155"/>
      <c r="P35" s="155"/>
      <c r="Q35" s="155"/>
    </row>
    <row r="36" spans="1:17" x14ac:dyDescent="0.25">
      <c r="A36" s="179"/>
      <c r="B36" s="159"/>
      <c r="C36" s="28" t="s">
        <v>9</v>
      </c>
      <c r="D36" s="31"/>
      <c r="E36" s="31"/>
      <c r="F36" s="31"/>
      <c r="G36" s="31"/>
      <c r="H36" s="31"/>
      <c r="I36" s="32"/>
      <c r="J36" s="31"/>
      <c r="K36" s="31"/>
      <c r="L36" s="153"/>
      <c r="M36" s="155"/>
      <c r="N36" s="155"/>
      <c r="O36" s="155"/>
      <c r="P36" s="155"/>
      <c r="Q36" s="155"/>
    </row>
    <row r="37" spans="1:17" ht="15" customHeight="1" x14ac:dyDescent="0.25">
      <c r="A37" s="168" t="s">
        <v>11</v>
      </c>
      <c r="B37" s="102" t="s">
        <v>66</v>
      </c>
      <c r="C37" s="28" t="s">
        <v>50</v>
      </c>
      <c r="D37" s="31"/>
      <c r="E37" s="31"/>
      <c r="F37" s="31"/>
      <c r="G37" s="31"/>
      <c r="H37" s="31"/>
      <c r="I37" s="91">
        <f>SUM(I38:I42)</f>
        <v>2000000</v>
      </c>
      <c r="J37" s="91">
        <f t="shared" ref="J37:K37" si="6">SUM(J38:J42)</f>
        <v>2000000</v>
      </c>
      <c r="K37" s="91">
        <f t="shared" si="6"/>
        <v>2000000</v>
      </c>
      <c r="L37" s="148" t="s">
        <v>56</v>
      </c>
      <c r="M37" s="31"/>
      <c r="N37" s="31"/>
      <c r="O37" s="31"/>
      <c r="P37" s="31"/>
      <c r="Q37" s="31"/>
    </row>
    <row r="38" spans="1:17" x14ac:dyDescent="0.25">
      <c r="A38" s="149"/>
      <c r="B38" s="103"/>
      <c r="C38" s="28" t="s">
        <v>5</v>
      </c>
      <c r="D38" s="31"/>
      <c r="E38" s="31"/>
      <c r="F38" s="31"/>
      <c r="G38" s="31"/>
      <c r="H38" s="31"/>
      <c r="I38" s="32"/>
      <c r="J38" s="32"/>
      <c r="K38" s="32"/>
      <c r="L38" s="163"/>
      <c r="M38" s="31"/>
      <c r="N38" s="31"/>
      <c r="O38" s="31"/>
      <c r="P38" s="31"/>
      <c r="Q38" s="31"/>
    </row>
    <row r="39" spans="1:17" x14ac:dyDescent="0.25">
      <c r="A39" s="149"/>
      <c r="B39" s="103"/>
      <c r="C39" s="28" t="s">
        <v>6</v>
      </c>
      <c r="D39" s="31"/>
      <c r="E39" s="31"/>
      <c r="F39" s="31"/>
      <c r="G39" s="31"/>
      <c r="H39" s="31"/>
      <c r="I39" s="32"/>
      <c r="J39" s="31"/>
      <c r="K39" s="31"/>
      <c r="L39" s="163"/>
      <c r="M39" s="31"/>
      <c r="N39" s="31"/>
      <c r="O39" s="31"/>
      <c r="P39" s="31"/>
      <c r="Q39" s="31"/>
    </row>
    <row r="40" spans="1:17" x14ac:dyDescent="0.25">
      <c r="A40" s="149"/>
      <c r="B40" s="103"/>
      <c r="C40" s="28" t="s">
        <v>7</v>
      </c>
      <c r="D40" s="31"/>
      <c r="E40" s="31"/>
      <c r="F40" s="31"/>
      <c r="G40" s="31"/>
      <c r="H40" s="31"/>
      <c r="I40" s="32">
        <v>2000000</v>
      </c>
      <c r="J40" s="32">
        <v>2000000</v>
      </c>
      <c r="K40" s="32">
        <v>2000000</v>
      </c>
      <c r="L40" s="163"/>
      <c r="M40" s="31"/>
      <c r="N40" s="31"/>
      <c r="O40" s="31"/>
      <c r="P40" s="31"/>
      <c r="Q40" s="31"/>
    </row>
    <row r="41" spans="1:17" x14ac:dyDescent="0.25">
      <c r="A41" s="149"/>
      <c r="B41" s="103"/>
      <c r="C41" s="28" t="s">
        <v>8</v>
      </c>
      <c r="D41" s="31"/>
      <c r="E41" s="31"/>
      <c r="F41" s="31"/>
      <c r="G41" s="31"/>
      <c r="H41" s="31"/>
      <c r="I41" s="32"/>
      <c r="J41" s="31"/>
      <c r="K41" s="31"/>
      <c r="L41" s="163"/>
      <c r="M41" s="31"/>
      <c r="N41" s="31"/>
      <c r="O41" s="31"/>
      <c r="P41" s="31"/>
      <c r="Q41" s="31"/>
    </row>
    <row r="42" spans="1:17" ht="13.5" customHeight="1" x14ac:dyDescent="0.25">
      <c r="A42" s="150"/>
      <c r="B42" s="103"/>
      <c r="C42" s="28" t="s">
        <v>9</v>
      </c>
      <c r="D42" s="31"/>
      <c r="E42" s="31"/>
      <c r="F42" s="31"/>
      <c r="G42" s="31"/>
      <c r="H42" s="31"/>
      <c r="I42" s="32"/>
      <c r="J42" s="31"/>
      <c r="K42" s="31"/>
      <c r="L42" s="156"/>
      <c r="M42" s="31"/>
      <c r="N42" s="31"/>
      <c r="O42" s="31"/>
      <c r="P42" s="31"/>
      <c r="Q42" s="31"/>
    </row>
    <row r="43" spans="1:17" ht="14.45" customHeight="1" x14ac:dyDescent="0.25">
      <c r="A43" s="168" t="s">
        <v>69</v>
      </c>
      <c r="B43" s="102" t="s">
        <v>70</v>
      </c>
      <c r="C43" s="28" t="s">
        <v>50</v>
      </c>
      <c r="D43" s="31"/>
      <c r="E43" s="31"/>
      <c r="F43" s="31"/>
      <c r="G43" s="31"/>
      <c r="H43" s="31"/>
      <c r="I43" s="91">
        <f>SUM(I44:I48)</f>
        <v>0</v>
      </c>
      <c r="J43" s="91">
        <f t="shared" ref="J43:K43" si="7">SUM(J44:J48)</f>
        <v>0</v>
      </c>
      <c r="K43" s="91">
        <f t="shared" si="7"/>
        <v>0</v>
      </c>
      <c r="L43" s="148" t="s">
        <v>56</v>
      </c>
      <c r="M43" s="151" t="s">
        <v>20</v>
      </c>
      <c r="N43" s="160" t="s">
        <v>21</v>
      </c>
      <c r="O43" s="151">
        <v>11</v>
      </c>
      <c r="P43" s="151">
        <v>12</v>
      </c>
      <c r="Q43" s="151">
        <v>13</v>
      </c>
    </row>
    <row r="44" spans="1:17" ht="47.45" customHeight="1" x14ac:dyDescent="0.25">
      <c r="A44" s="149"/>
      <c r="B44" s="103"/>
      <c r="C44" s="28" t="s">
        <v>5</v>
      </c>
      <c r="D44" s="31"/>
      <c r="E44" s="31"/>
      <c r="F44" s="31"/>
      <c r="G44" s="31"/>
      <c r="H44" s="31"/>
      <c r="I44" s="32"/>
      <c r="J44" s="32"/>
      <c r="K44" s="32"/>
      <c r="L44" s="163"/>
      <c r="M44" s="152"/>
      <c r="N44" s="161"/>
      <c r="O44" s="152"/>
      <c r="P44" s="152"/>
      <c r="Q44" s="152"/>
    </row>
    <row r="45" spans="1:17" x14ac:dyDescent="0.25">
      <c r="A45" s="149"/>
      <c r="B45" s="103"/>
      <c r="C45" s="28" t="s">
        <v>6</v>
      </c>
      <c r="D45" s="72">
        <v>701</v>
      </c>
      <c r="E45" s="66" t="s">
        <v>62</v>
      </c>
      <c r="F45" s="72" t="s">
        <v>63</v>
      </c>
      <c r="G45" s="72">
        <v>6040062120</v>
      </c>
      <c r="H45" s="72">
        <v>244</v>
      </c>
      <c r="I45" s="32">
        <v>0</v>
      </c>
      <c r="J45" s="31"/>
      <c r="K45" s="31"/>
      <c r="L45" s="163"/>
      <c r="M45" s="153"/>
      <c r="N45" s="162"/>
      <c r="O45" s="153"/>
      <c r="P45" s="153"/>
      <c r="Q45" s="153"/>
    </row>
    <row r="46" spans="1:17" ht="14.45" customHeight="1" x14ac:dyDescent="0.25">
      <c r="A46" s="149"/>
      <c r="B46" s="103"/>
      <c r="C46" s="28" t="s">
        <v>7</v>
      </c>
      <c r="D46" s="72">
        <v>701</v>
      </c>
      <c r="E46" s="66" t="s">
        <v>62</v>
      </c>
      <c r="F46" s="72" t="s">
        <v>63</v>
      </c>
      <c r="G46" s="72" t="s">
        <v>72</v>
      </c>
      <c r="H46" s="72">
        <v>244</v>
      </c>
      <c r="I46" s="32">
        <v>0</v>
      </c>
      <c r="J46" s="32">
        <v>0</v>
      </c>
      <c r="K46" s="32">
        <v>0</v>
      </c>
      <c r="L46" s="163"/>
      <c r="M46" s="151" t="s">
        <v>59</v>
      </c>
      <c r="N46" s="151" t="s">
        <v>58</v>
      </c>
      <c r="O46" s="151">
        <v>28000</v>
      </c>
      <c r="P46" s="151">
        <v>28000</v>
      </c>
      <c r="Q46" s="151">
        <v>28000</v>
      </c>
    </row>
    <row r="47" spans="1:17" ht="28.9" customHeight="1" x14ac:dyDescent="0.25">
      <c r="A47" s="149"/>
      <c r="B47" s="103"/>
      <c r="C47" s="28" t="s">
        <v>8</v>
      </c>
      <c r="D47" s="31"/>
      <c r="E47" s="31"/>
      <c r="F47" s="31"/>
      <c r="G47" s="31"/>
      <c r="H47" s="31"/>
      <c r="I47" s="32"/>
      <c r="J47" s="31"/>
      <c r="K47" s="31"/>
      <c r="L47" s="163"/>
      <c r="M47" s="152"/>
      <c r="N47" s="152"/>
      <c r="O47" s="152"/>
      <c r="P47" s="152"/>
      <c r="Q47" s="152"/>
    </row>
    <row r="48" spans="1:17" x14ac:dyDescent="0.25">
      <c r="A48" s="150"/>
      <c r="B48" s="103"/>
      <c r="C48" s="28" t="s">
        <v>9</v>
      </c>
      <c r="D48" s="31"/>
      <c r="E48" s="31"/>
      <c r="F48" s="31"/>
      <c r="G48" s="31"/>
      <c r="H48" s="31"/>
      <c r="I48" s="32"/>
      <c r="J48" s="31"/>
      <c r="K48" s="31"/>
      <c r="L48" s="156"/>
      <c r="M48" s="153"/>
      <c r="N48" s="153"/>
      <c r="O48" s="153"/>
      <c r="P48" s="153"/>
      <c r="Q48" s="153"/>
    </row>
    <row r="49" spans="1:17" ht="14.45" customHeight="1" x14ac:dyDescent="0.25">
      <c r="A49" s="168" t="s">
        <v>71</v>
      </c>
      <c r="B49" s="102" t="s">
        <v>73</v>
      </c>
      <c r="C49" s="28" t="s">
        <v>50</v>
      </c>
      <c r="D49" s="31"/>
      <c r="E49" s="31"/>
      <c r="F49" s="31"/>
      <c r="G49" s="31"/>
      <c r="H49" s="31"/>
      <c r="I49" s="91">
        <f>SUM(I50:I54)</f>
        <v>0</v>
      </c>
      <c r="J49" s="91">
        <f t="shared" ref="J49:K49" si="8">SUM(J50:J54)</f>
        <v>0</v>
      </c>
      <c r="K49" s="91">
        <f t="shared" si="8"/>
        <v>0</v>
      </c>
      <c r="L49" s="148" t="s">
        <v>56</v>
      </c>
      <c r="M49" s="151" t="s">
        <v>20</v>
      </c>
      <c r="N49" s="160" t="s">
        <v>21</v>
      </c>
      <c r="O49" s="160">
        <v>11</v>
      </c>
      <c r="P49" s="151">
        <v>12</v>
      </c>
      <c r="Q49" s="151">
        <v>13</v>
      </c>
    </row>
    <row r="50" spans="1:17" x14ac:dyDescent="0.25">
      <c r="A50" s="149"/>
      <c r="B50" s="103"/>
      <c r="C50" s="28" t="s">
        <v>5</v>
      </c>
      <c r="D50" s="31"/>
      <c r="E50" s="31"/>
      <c r="F50" s="31"/>
      <c r="G50" s="31"/>
      <c r="H50" s="31"/>
      <c r="I50" s="32"/>
      <c r="J50" s="32"/>
      <c r="K50" s="32"/>
      <c r="L50" s="163"/>
      <c r="M50" s="152"/>
      <c r="N50" s="161"/>
      <c r="O50" s="161"/>
      <c r="P50" s="152"/>
      <c r="Q50" s="152"/>
    </row>
    <row r="51" spans="1:17" x14ac:dyDescent="0.25">
      <c r="A51" s="149"/>
      <c r="B51" s="103"/>
      <c r="C51" s="28" t="s">
        <v>6</v>
      </c>
      <c r="D51" s="72">
        <v>701</v>
      </c>
      <c r="E51" s="66" t="s">
        <v>62</v>
      </c>
      <c r="F51" s="72" t="s">
        <v>63</v>
      </c>
      <c r="G51" s="72">
        <v>6040062120</v>
      </c>
      <c r="H51" s="72">
        <v>244</v>
      </c>
      <c r="I51" s="32">
        <v>0</v>
      </c>
      <c r="J51" s="31">
        <v>0</v>
      </c>
      <c r="K51" s="31">
        <v>0</v>
      </c>
      <c r="L51" s="163"/>
      <c r="M51" s="153"/>
      <c r="N51" s="162"/>
      <c r="O51" s="162"/>
      <c r="P51" s="153"/>
      <c r="Q51" s="153"/>
    </row>
    <row r="52" spans="1:17" ht="14.45" customHeight="1" x14ac:dyDescent="0.25">
      <c r="A52" s="149"/>
      <c r="B52" s="103"/>
      <c r="C52" s="28" t="s">
        <v>7</v>
      </c>
      <c r="D52" s="72"/>
      <c r="E52" s="66"/>
      <c r="F52" s="72"/>
      <c r="G52" s="72"/>
      <c r="H52" s="72"/>
      <c r="I52" s="32">
        <v>0</v>
      </c>
      <c r="J52" s="32">
        <v>0</v>
      </c>
      <c r="K52" s="32">
        <v>0</v>
      </c>
      <c r="L52" s="163"/>
      <c r="M52" s="151" t="s">
        <v>59</v>
      </c>
      <c r="N52" s="151" t="s">
        <v>58</v>
      </c>
      <c r="O52" s="167">
        <v>254932</v>
      </c>
      <c r="P52" s="151">
        <v>28000</v>
      </c>
      <c r="Q52" s="151">
        <v>28000</v>
      </c>
    </row>
    <row r="53" spans="1:17" x14ac:dyDescent="0.25">
      <c r="A53" s="149"/>
      <c r="B53" s="103"/>
      <c r="C53" s="28" t="s">
        <v>8</v>
      </c>
      <c r="D53" s="31"/>
      <c r="E53" s="31"/>
      <c r="F53" s="31"/>
      <c r="G53" s="31"/>
      <c r="H53" s="31"/>
      <c r="I53" s="32"/>
      <c r="J53" s="31"/>
      <c r="K53" s="31"/>
      <c r="L53" s="163"/>
      <c r="M53" s="152"/>
      <c r="N53" s="152"/>
      <c r="O53" s="152"/>
      <c r="P53" s="152"/>
      <c r="Q53" s="152"/>
    </row>
    <row r="54" spans="1:17" ht="55.9" customHeight="1" x14ac:dyDescent="0.25">
      <c r="A54" s="150"/>
      <c r="B54" s="103"/>
      <c r="C54" s="28" t="s">
        <v>9</v>
      </c>
      <c r="D54" s="31"/>
      <c r="E54" s="31"/>
      <c r="F54" s="31"/>
      <c r="G54" s="31"/>
      <c r="H54" s="31"/>
      <c r="I54" s="32"/>
      <c r="J54" s="31"/>
      <c r="K54" s="31"/>
      <c r="L54" s="156"/>
      <c r="M54" s="153"/>
      <c r="N54" s="153"/>
      <c r="O54" s="153"/>
      <c r="P54" s="153"/>
      <c r="Q54" s="153"/>
    </row>
    <row r="55" spans="1:17" ht="14.45" customHeight="1" x14ac:dyDescent="0.25">
      <c r="A55" s="168" t="s">
        <v>71</v>
      </c>
      <c r="B55" s="102" t="s">
        <v>74</v>
      </c>
      <c r="C55" s="28" t="s">
        <v>50</v>
      </c>
      <c r="D55" s="31"/>
      <c r="E55" s="31"/>
      <c r="F55" s="31"/>
      <c r="G55" s="31"/>
      <c r="H55" s="31"/>
      <c r="I55" s="91">
        <f>SUM(I56:I60)</f>
        <v>0</v>
      </c>
      <c r="J55" s="91">
        <f t="shared" ref="J55:K55" si="9">SUM(J56:J60)</f>
        <v>0</v>
      </c>
      <c r="K55" s="91">
        <f t="shared" si="9"/>
        <v>0</v>
      </c>
      <c r="L55" s="148" t="s">
        <v>56</v>
      </c>
      <c r="M55" s="151" t="s">
        <v>20</v>
      </c>
      <c r="N55" s="160" t="s">
        <v>21</v>
      </c>
      <c r="O55" s="160">
        <v>11</v>
      </c>
      <c r="P55" s="151">
        <v>12</v>
      </c>
      <c r="Q55" s="151">
        <v>13</v>
      </c>
    </row>
    <row r="56" spans="1:17" x14ac:dyDescent="0.25">
      <c r="A56" s="149"/>
      <c r="B56" s="103"/>
      <c r="C56" s="28" t="s">
        <v>5</v>
      </c>
      <c r="D56" s="31"/>
      <c r="E56" s="31"/>
      <c r="F56" s="31"/>
      <c r="G56" s="31"/>
      <c r="H56" s="31"/>
      <c r="I56" s="32"/>
      <c r="J56" s="32"/>
      <c r="K56" s="32"/>
      <c r="L56" s="163"/>
      <c r="M56" s="152"/>
      <c r="N56" s="161"/>
      <c r="O56" s="161"/>
      <c r="P56" s="152"/>
      <c r="Q56" s="152"/>
    </row>
    <row r="57" spans="1:17" x14ac:dyDescent="0.25">
      <c r="A57" s="149"/>
      <c r="B57" s="103"/>
      <c r="C57" s="28" t="s">
        <v>6</v>
      </c>
      <c r="D57" s="72"/>
      <c r="E57" s="66"/>
      <c r="F57" s="72"/>
      <c r="G57" s="72"/>
      <c r="H57" s="72"/>
      <c r="I57" s="32"/>
      <c r="J57" s="31"/>
      <c r="K57" s="31"/>
      <c r="L57" s="163"/>
      <c r="M57" s="153"/>
      <c r="N57" s="162"/>
      <c r="O57" s="162"/>
      <c r="P57" s="153"/>
      <c r="Q57" s="153"/>
    </row>
    <row r="58" spans="1:17" ht="14.45" customHeight="1" x14ac:dyDescent="0.25">
      <c r="A58" s="149"/>
      <c r="B58" s="103"/>
      <c r="C58" s="28" t="s">
        <v>7</v>
      </c>
      <c r="D58" s="72">
        <v>701</v>
      </c>
      <c r="E58" s="66" t="s">
        <v>62</v>
      </c>
      <c r="F58" s="72" t="s">
        <v>63</v>
      </c>
      <c r="G58" s="72" t="s">
        <v>72</v>
      </c>
      <c r="H58" s="72">
        <v>244</v>
      </c>
      <c r="I58" s="32">
        <v>0</v>
      </c>
      <c r="J58" s="32">
        <v>0</v>
      </c>
      <c r="K58" s="32">
        <v>0</v>
      </c>
      <c r="L58" s="163"/>
      <c r="M58" s="151" t="s">
        <v>59</v>
      </c>
      <c r="N58" s="151" t="s">
        <v>58</v>
      </c>
      <c r="O58" s="151">
        <v>28000</v>
      </c>
      <c r="P58" s="151">
        <v>28000</v>
      </c>
      <c r="Q58" s="151">
        <v>28000</v>
      </c>
    </row>
    <row r="59" spans="1:17" x14ac:dyDescent="0.25">
      <c r="A59" s="149"/>
      <c r="B59" s="103"/>
      <c r="C59" s="28" t="s">
        <v>8</v>
      </c>
      <c r="D59" s="31"/>
      <c r="E59" s="31"/>
      <c r="F59" s="31"/>
      <c r="G59" s="31"/>
      <c r="H59" s="31"/>
      <c r="I59" s="32"/>
      <c r="J59" s="31"/>
      <c r="K59" s="31"/>
      <c r="L59" s="163"/>
      <c r="M59" s="152"/>
      <c r="N59" s="152"/>
      <c r="O59" s="152"/>
      <c r="P59" s="152"/>
      <c r="Q59" s="152"/>
    </row>
    <row r="60" spans="1:17" ht="55.15" customHeight="1" x14ac:dyDescent="0.25">
      <c r="A60" s="150"/>
      <c r="B60" s="103"/>
      <c r="C60" s="28" t="s">
        <v>9</v>
      </c>
      <c r="D60" s="31"/>
      <c r="E60" s="31"/>
      <c r="F60" s="31"/>
      <c r="G60" s="31"/>
      <c r="H60" s="31"/>
      <c r="I60" s="32"/>
      <c r="J60" s="31"/>
      <c r="K60" s="31"/>
      <c r="L60" s="156"/>
      <c r="M60" s="153"/>
      <c r="N60" s="153"/>
      <c r="O60" s="153"/>
      <c r="P60" s="153"/>
      <c r="Q60" s="153"/>
    </row>
    <row r="62" spans="1:17" x14ac:dyDescent="0.25">
      <c r="B62" s="147" t="s">
        <v>88</v>
      </c>
      <c r="C62" s="147"/>
      <c r="G62" s="147" t="s">
        <v>89</v>
      </c>
      <c r="H62" s="147"/>
      <c r="I62" s="147"/>
    </row>
  </sheetData>
  <mergeCells count="96">
    <mergeCell ref="R17:S17"/>
    <mergeCell ref="R18:S18"/>
    <mergeCell ref="A2:B2"/>
    <mergeCell ref="A4:A6"/>
    <mergeCell ref="B4:B6"/>
    <mergeCell ref="C4:C6"/>
    <mergeCell ref="D4:H5"/>
    <mergeCell ref="A3:Q3"/>
    <mergeCell ref="L7:L12"/>
    <mergeCell ref="L4:L6"/>
    <mergeCell ref="M4:Q4"/>
    <mergeCell ref="I5:I6"/>
    <mergeCell ref="J5:J6"/>
    <mergeCell ref="K5:K6"/>
    <mergeCell ref="M5:M6"/>
    <mergeCell ref="N5:N6"/>
    <mergeCell ref="O5:Q5"/>
    <mergeCell ref="I4:K4"/>
    <mergeCell ref="A7:A12"/>
    <mergeCell ref="B7:B12"/>
    <mergeCell ref="A13:A18"/>
    <mergeCell ref="B13:B18"/>
    <mergeCell ref="L13:L18"/>
    <mergeCell ref="A19:A24"/>
    <mergeCell ref="B19:B24"/>
    <mergeCell ref="A25:A30"/>
    <mergeCell ref="A31:A36"/>
    <mergeCell ref="B25:B30"/>
    <mergeCell ref="A37:A42"/>
    <mergeCell ref="B37:B42"/>
    <mergeCell ref="L37:L42"/>
    <mergeCell ref="M46:M48"/>
    <mergeCell ref="L25:L30"/>
    <mergeCell ref="M43:M45"/>
    <mergeCell ref="P46:P48"/>
    <mergeCell ref="Q46:Q48"/>
    <mergeCell ref="A55:A60"/>
    <mergeCell ref="B55:B60"/>
    <mergeCell ref="L55:L60"/>
    <mergeCell ref="M52:M54"/>
    <mergeCell ref="M49:M51"/>
    <mergeCell ref="A49:A54"/>
    <mergeCell ref="B49:B54"/>
    <mergeCell ref="L49:L54"/>
    <mergeCell ref="M55:M57"/>
    <mergeCell ref="M58:M60"/>
    <mergeCell ref="N55:N57"/>
    <mergeCell ref="O55:O57"/>
    <mergeCell ref="A43:A48"/>
    <mergeCell ref="B43:B48"/>
    <mergeCell ref="P55:P57"/>
    <mergeCell ref="Q43:Q45"/>
    <mergeCell ref="P58:P60"/>
    <mergeCell ref="Q58:Q60"/>
    <mergeCell ref="N52:N54"/>
    <mergeCell ref="O52:O54"/>
    <mergeCell ref="P52:P54"/>
    <mergeCell ref="Q52:Q54"/>
    <mergeCell ref="Q55:Q57"/>
    <mergeCell ref="N49:N51"/>
    <mergeCell ref="O49:O51"/>
    <mergeCell ref="P49:P51"/>
    <mergeCell ref="Q49:Q51"/>
    <mergeCell ref="N43:N45"/>
    <mergeCell ref="N46:N48"/>
    <mergeCell ref="O46:O48"/>
    <mergeCell ref="P19:P21"/>
    <mergeCell ref="Q19:Q21"/>
    <mergeCell ref="P43:P45"/>
    <mergeCell ref="N27:N28"/>
    <mergeCell ref="O27:O28"/>
    <mergeCell ref="P27:P28"/>
    <mergeCell ref="Q27:Q28"/>
    <mergeCell ref="N22:N24"/>
    <mergeCell ref="N32:N36"/>
    <mergeCell ref="O32:O36"/>
    <mergeCell ref="P32:P36"/>
    <mergeCell ref="Q32:Q36"/>
    <mergeCell ref="P22:P24"/>
    <mergeCell ref="Q22:Q24"/>
    <mergeCell ref="B62:C62"/>
    <mergeCell ref="G62:I62"/>
    <mergeCell ref="L19:L24"/>
    <mergeCell ref="M22:M24"/>
    <mergeCell ref="O22:O24"/>
    <mergeCell ref="O43:O45"/>
    <mergeCell ref="N58:N60"/>
    <mergeCell ref="O58:O60"/>
    <mergeCell ref="M32:M36"/>
    <mergeCell ref="M27:M28"/>
    <mergeCell ref="L31:L36"/>
    <mergeCell ref="B31:B36"/>
    <mergeCell ref="M19:M21"/>
    <mergeCell ref="N19:N21"/>
    <mergeCell ref="O19:O21"/>
    <mergeCell ref="L43:L48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Ресурсное обеспечение</vt:lpstr>
      <vt:lpstr>Индикаторы</vt:lpstr>
      <vt:lpstr>План мероприятий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2025-09-15T02:47:21Z</dcterms:modified>
</cp:coreProperties>
</file>